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ŽoNFP\5.1\04.12.2015\"/>
    </mc:Choice>
  </mc:AlternateContent>
  <bookViews>
    <workbookView xWindow="0" yWindow="0" windowWidth="28800" windowHeight="12660" tabRatio="776" activeTab="7"/>
  </bookViews>
  <sheets>
    <sheet name="Výd. 2016" sheetId="12" r:id="rId1"/>
    <sheet name="Výd. 2017" sheetId="14" r:id="rId2"/>
    <sheet name="Výd. 2018" sheetId="15" r:id="rId3"/>
    <sheet name="Výd. 2019" sheetId="16" r:id="rId4"/>
    <sheet name="Výd. 2020" sheetId="17" r:id="rId5"/>
    <sheet name="Výd. 2021" sheetId="18" r:id="rId6"/>
    <sheet name="Výd. 2022" sheetId="19" r:id="rId7"/>
    <sheet name="Výd. 2023" sheetId="20" r:id="rId8"/>
    <sheet name="Intenzita pomoci" sheetId="2" r:id="rId9"/>
    <sheet name="Harmonogram" sheetId="13" r:id="rId10"/>
    <sheet name="ŽoNFP" sheetId="2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1" l="1"/>
  <c r="A35" i="21" l="1"/>
  <c r="O12" i="12" l="1"/>
  <c r="L12" i="12"/>
  <c r="K12" i="12"/>
  <c r="J12" i="12"/>
  <c r="I12" i="12"/>
  <c r="O12" i="14"/>
  <c r="L12" i="14"/>
  <c r="K12" i="14"/>
  <c r="J12" i="14"/>
  <c r="I12" i="14"/>
  <c r="O12" i="15"/>
  <c r="L12" i="15"/>
  <c r="K12" i="15"/>
  <c r="J12" i="15"/>
  <c r="I12" i="15"/>
  <c r="O12" i="16"/>
  <c r="L12" i="16"/>
  <c r="K12" i="16"/>
  <c r="J12" i="16"/>
  <c r="I12" i="16"/>
  <c r="O12" i="17"/>
  <c r="L12" i="17"/>
  <c r="K12" i="17"/>
  <c r="J12" i="17"/>
  <c r="I12" i="17"/>
  <c r="O12" i="18"/>
  <c r="L12" i="18"/>
  <c r="K12" i="18"/>
  <c r="J12" i="18"/>
  <c r="I12" i="18"/>
  <c r="O12" i="19"/>
  <c r="L12" i="19"/>
  <c r="K12" i="19"/>
  <c r="J12" i="19"/>
  <c r="I12" i="19"/>
  <c r="O12" i="20"/>
  <c r="L12" i="20"/>
  <c r="K12" i="20"/>
  <c r="J12" i="20"/>
  <c r="I12" i="20"/>
  <c r="E16" i="2" l="1"/>
  <c r="F29" i="21" s="1"/>
  <c r="D16" i="2"/>
  <c r="F20" i="21" s="1"/>
  <c r="F11" i="21" l="1"/>
  <c r="M14" i="14"/>
  <c r="P14" i="14" s="1"/>
  <c r="N129" i="20"/>
  <c r="M129" i="20"/>
  <c r="P129" i="20" s="1"/>
  <c r="H129" i="20"/>
  <c r="N128" i="20"/>
  <c r="M128" i="20"/>
  <c r="P128" i="20" s="1"/>
  <c r="H128" i="20"/>
  <c r="N127" i="20"/>
  <c r="M127" i="20"/>
  <c r="P127" i="20" s="1"/>
  <c r="H127" i="20"/>
  <c r="N126" i="20"/>
  <c r="M126" i="20"/>
  <c r="P126" i="20" s="1"/>
  <c r="H126" i="20"/>
  <c r="N125" i="20"/>
  <c r="M125" i="20"/>
  <c r="P125" i="20" s="1"/>
  <c r="H125" i="20"/>
  <c r="N124" i="20"/>
  <c r="M124" i="20"/>
  <c r="P124" i="20" s="1"/>
  <c r="H124" i="20"/>
  <c r="N123" i="20"/>
  <c r="M123" i="20"/>
  <c r="P123" i="20" s="1"/>
  <c r="H123" i="20"/>
  <c r="N122" i="20"/>
  <c r="M122" i="20"/>
  <c r="P122" i="20" s="1"/>
  <c r="H122" i="20"/>
  <c r="N121" i="20"/>
  <c r="M121" i="20"/>
  <c r="P121" i="20" s="1"/>
  <c r="H121" i="20"/>
  <c r="N120" i="20"/>
  <c r="M120" i="20"/>
  <c r="P120" i="20" s="1"/>
  <c r="H120" i="20"/>
  <c r="N119" i="20"/>
  <c r="M119" i="20"/>
  <c r="P119" i="20" s="1"/>
  <c r="H119" i="20"/>
  <c r="N118" i="20"/>
  <c r="M118" i="20"/>
  <c r="P118" i="20" s="1"/>
  <c r="H118" i="20"/>
  <c r="N117" i="20"/>
  <c r="M117" i="20"/>
  <c r="P117" i="20" s="1"/>
  <c r="H117" i="20"/>
  <c r="N116" i="20"/>
  <c r="M116" i="20"/>
  <c r="P116" i="20" s="1"/>
  <c r="H116" i="20"/>
  <c r="N115" i="20"/>
  <c r="M115" i="20"/>
  <c r="P115" i="20" s="1"/>
  <c r="H115" i="20"/>
  <c r="N114" i="20"/>
  <c r="M114" i="20"/>
  <c r="P114" i="20" s="1"/>
  <c r="H114" i="20"/>
  <c r="N113" i="20"/>
  <c r="M113" i="20"/>
  <c r="P113" i="20" s="1"/>
  <c r="H113" i="20"/>
  <c r="N112" i="20"/>
  <c r="M112" i="20"/>
  <c r="P112" i="20" s="1"/>
  <c r="H112" i="20"/>
  <c r="N111" i="20"/>
  <c r="M111" i="20"/>
  <c r="P111" i="20" s="1"/>
  <c r="H111" i="20"/>
  <c r="N110" i="20"/>
  <c r="M110" i="20"/>
  <c r="P110" i="20" s="1"/>
  <c r="H110" i="20"/>
  <c r="N109" i="20"/>
  <c r="M109" i="20"/>
  <c r="P109" i="20" s="1"/>
  <c r="H109" i="20"/>
  <c r="N108" i="20"/>
  <c r="M108" i="20"/>
  <c r="P108" i="20" s="1"/>
  <c r="H108" i="20"/>
  <c r="N107" i="20"/>
  <c r="M107" i="20"/>
  <c r="P107" i="20" s="1"/>
  <c r="H107" i="20"/>
  <c r="N106" i="20"/>
  <c r="M106" i="20"/>
  <c r="P106" i="20" s="1"/>
  <c r="H106" i="20"/>
  <c r="N105" i="20"/>
  <c r="M105" i="20"/>
  <c r="P105" i="20" s="1"/>
  <c r="H105" i="20"/>
  <c r="N104" i="20"/>
  <c r="M104" i="20"/>
  <c r="P104" i="20" s="1"/>
  <c r="H104" i="20"/>
  <c r="N103" i="20"/>
  <c r="M103" i="20"/>
  <c r="P103" i="20" s="1"/>
  <c r="H103" i="20"/>
  <c r="N102" i="20"/>
  <c r="M102" i="20"/>
  <c r="P102" i="20" s="1"/>
  <c r="H102" i="20"/>
  <c r="N101" i="20"/>
  <c r="M101" i="20"/>
  <c r="P101" i="20" s="1"/>
  <c r="H101" i="20"/>
  <c r="N100" i="20"/>
  <c r="M100" i="20"/>
  <c r="P100" i="20" s="1"/>
  <c r="H100" i="20"/>
  <c r="N99" i="20"/>
  <c r="M99" i="20"/>
  <c r="P99" i="20" s="1"/>
  <c r="H99" i="20"/>
  <c r="N98" i="20"/>
  <c r="M98" i="20"/>
  <c r="P98" i="20" s="1"/>
  <c r="H98" i="20"/>
  <c r="N97" i="20"/>
  <c r="M97" i="20"/>
  <c r="P97" i="20" s="1"/>
  <c r="H97" i="20"/>
  <c r="N96" i="20"/>
  <c r="M96" i="20"/>
  <c r="P96" i="20" s="1"/>
  <c r="H96" i="20"/>
  <c r="N95" i="20"/>
  <c r="M95" i="20"/>
  <c r="P95" i="20" s="1"/>
  <c r="H95" i="20"/>
  <c r="N94" i="20"/>
  <c r="M94" i="20"/>
  <c r="P94" i="20" s="1"/>
  <c r="H94" i="20"/>
  <c r="N93" i="20"/>
  <c r="M93" i="20"/>
  <c r="P93" i="20" s="1"/>
  <c r="H93" i="20"/>
  <c r="N92" i="20"/>
  <c r="M92" i="20"/>
  <c r="P92" i="20" s="1"/>
  <c r="H92" i="20"/>
  <c r="N91" i="20"/>
  <c r="M91" i="20"/>
  <c r="P91" i="20" s="1"/>
  <c r="H91" i="20"/>
  <c r="N90" i="20"/>
  <c r="M90" i="20"/>
  <c r="P90" i="20" s="1"/>
  <c r="H90" i="20"/>
  <c r="N89" i="20"/>
  <c r="M89" i="20"/>
  <c r="P89" i="20" s="1"/>
  <c r="H89" i="20"/>
  <c r="N88" i="20"/>
  <c r="M88" i="20"/>
  <c r="P88" i="20" s="1"/>
  <c r="H88" i="20"/>
  <c r="N87" i="20"/>
  <c r="M87" i="20"/>
  <c r="P87" i="20" s="1"/>
  <c r="H87" i="20"/>
  <c r="N86" i="20"/>
  <c r="M86" i="20"/>
  <c r="P86" i="20" s="1"/>
  <c r="H86" i="20"/>
  <c r="N85" i="20"/>
  <c r="M85" i="20"/>
  <c r="P85" i="20" s="1"/>
  <c r="H85" i="20"/>
  <c r="N84" i="20"/>
  <c r="M84" i="20"/>
  <c r="P84" i="20" s="1"/>
  <c r="H84" i="20"/>
  <c r="N83" i="20"/>
  <c r="M83" i="20"/>
  <c r="P83" i="20" s="1"/>
  <c r="H83" i="20"/>
  <c r="N82" i="20"/>
  <c r="M82" i="20"/>
  <c r="P82" i="20" s="1"/>
  <c r="H82" i="20"/>
  <c r="N81" i="20"/>
  <c r="M81" i="20"/>
  <c r="P81" i="20" s="1"/>
  <c r="H81" i="20"/>
  <c r="N80" i="20"/>
  <c r="M80" i="20"/>
  <c r="P80" i="20" s="1"/>
  <c r="H80" i="20"/>
  <c r="N79" i="20"/>
  <c r="M79" i="20"/>
  <c r="P79" i="20" s="1"/>
  <c r="H79" i="20"/>
  <c r="N78" i="20"/>
  <c r="M78" i="20"/>
  <c r="P78" i="20" s="1"/>
  <c r="H78" i="20"/>
  <c r="N77" i="20"/>
  <c r="M77" i="20"/>
  <c r="P77" i="20" s="1"/>
  <c r="H77" i="20"/>
  <c r="N76" i="20"/>
  <c r="M76" i="20"/>
  <c r="P76" i="20" s="1"/>
  <c r="H76" i="20"/>
  <c r="N75" i="20"/>
  <c r="M75" i="20"/>
  <c r="P75" i="20" s="1"/>
  <c r="H75" i="20"/>
  <c r="N74" i="20"/>
  <c r="M74" i="20"/>
  <c r="P74" i="20" s="1"/>
  <c r="H74" i="20"/>
  <c r="N73" i="20"/>
  <c r="M73" i="20"/>
  <c r="P73" i="20" s="1"/>
  <c r="H73" i="20"/>
  <c r="N72" i="20"/>
  <c r="M72" i="20"/>
  <c r="P72" i="20" s="1"/>
  <c r="H72" i="20"/>
  <c r="N71" i="20"/>
  <c r="M71" i="20"/>
  <c r="P71" i="20" s="1"/>
  <c r="H71" i="20"/>
  <c r="N70" i="20"/>
  <c r="M70" i="20"/>
  <c r="P70" i="20" s="1"/>
  <c r="H70" i="20"/>
  <c r="N69" i="20"/>
  <c r="M69" i="20"/>
  <c r="P69" i="20" s="1"/>
  <c r="H69" i="20"/>
  <c r="N68" i="20"/>
  <c r="M68" i="20"/>
  <c r="P68" i="20" s="1"/>
  <c r="H68" i="20"/>
  <c r="N67" i="20"/>
  <c r="M67" i="20"/>
  <c r="P67" i="20" s="1"/>
  <c r="H67" i="20"/>
  <c r="N66" i="20"/>
  <c r="M66" i="20"/>
  <c r="P66" i="20" s="1"/>
  <c r="H66" i="20"/>
  <c r="N65" i="20"/>
  <c r="M65" i="20"/>
  <c r="P65" i="20" s="1"/>
  <c r="H65" i="20"/>
  <c r="N64" i="20"/>
  <c r="M64" i="20"/>
  <c r="P64" i="20" s="1"/>
  <c r="H64" i="20"/>
  <c r="N63" i="20"/>
  <c r="M63" i="20"/>
  <c r="P63" i="20" s="1"/>
  <c r="H63" i="20"/>
  <c r="N62" i="20"/>
  <c r="M62" i="20"/>
  <c r="P62" i="20" s="1"/>
  <c r="H62" i="20"/>
  <c r="N61" i="20"/>
  <c r="M61" i="20"/>
  <c r="P61" i="20" s="1"/>
  <c r="H61" i="20"/>
  <c r="N60" i="20"/>
  <c r="M60" i="20"/>
  <c r="P60" i="20" s="1"/>
  <c r="H60" i="20"/>
  <c r="N59" i="20"/>
  <c r="M59" i="20"/>
  <c r="P59" i="20" s="1"/>
  <c r="H59" i="20"/>
  <c r="N58" i="20"/>
  <c r="M58" i="20"/>
  <c r="P58" i="20" s="1"/>
  <c r="H58" i="20"/>
  <c r="N57" i="20"/>
  <c r="M57" i="20"/>
  <c r="P57" i="20" s="1"/>
  <c r="H57" i="20"/>
  <c r="N56" i="20"/>
  <c r="M56" i="20"/>
  <c r="P56" i="20" s="1"/>
  <c r="H56" i="20"/>
  <c r="N55" i="20"/>
  <c r="M55" i="20"/>
  <c r="P55" i="20" s="1"/>
  <c r="H55" i="20"/>
  <c r="N54" i="20"/>
  <c r="M54" i="20"/>
  <c r="P54" i="20" s="1"/>
  <c r="H54" i="20"/>
  <c r="N53" i="20"/>
  <c r="M53" i="20"/>
  <c r="P53" i="20" s="1"/>
  <c r="H53" i="20"/>
  <c r="N52" i="20"/>
  <c r="M52" i="20"/>
  <c r="P52" i="20" s="1"/>
  <c r="H52" i="20"/>
  <c r="N51" i="20"/>
  <c r="M51" i="20"/>
  <c r="P51" i="20" s="1"/>
  <c r="H51" i="20"/>
  <c r="N50" i="20"/>
  <c r="M50" i="20"/>
  <c r="P50" i="20" s="1"/>
  <c r="H50" i="20"/>
  <c r="N49" i="20"/>
  <c r="M49" i="20"/>
  <c r="P49" i="20" s="1"/>
  <c r="H49" i="20"/>
  <c r="N48" i="20"/>
  <c r="M48" i="20"/>
  <c r="P48" i="20" s="1"/>
  <c r="H48" i="20"/>
  <c r="N47" i="20"/>
  <c r="M47" i="20"/>
  <c r="P47" i="20" s="1"/>
  <c r="H47" i="20"/>
  <c r="N46" i="20"/>
  <c r="M46" i="20"/>
  <c r="P46" i="20" s="1"/>
  <c r="H46" i="20"/>
  <c r="N45" i="20"/>
  <c r="M45" i="20"/>
  <c r="P45" i="20" s="1"/>
  <c r="H45" i="20"/>
  <c r="N44" i="20"/>
  <c r="M44" i="20"/>
  <c r="P44" i="20" s="1"/>
  <c r="H44" i="20"/>
  <c r="N43" i="20"/>
  <c r="M43" i="20"/>
  <c r="P43" i="20" s="1"/>
  <c r="H43" i="20"/>
  <c r="N42" i="20"/>
  <c r="M42" i="20"/>
  <c r="P42" i="20" s="1"/>
  <c r="H42" i="20"/>
  <c r="N41" i="20"/>
  <c r="M41" i="20"/>
  <c r="P41" i="20" s="1"/>
  <c r="H41" i="20"/>
  <c r="N40" i="20"/>
  <c r="M40" i="20"/>
  <c r="P40" i="20" s="1"/>
  <c r="H40" i="20"/>
  <c r="N39" i="20"/>
  <c r="M39" i="20"/>
  <c r="P39" i="20" s="1"/>
  <c r="H39" i="20"/>
  <c r="N38" i="20"/>
  <c r="M38" i="20"/>
  <c r="P38" i="20" s="1"/>
  <c r="H38" i="20"/>
  <c r="N37" i="20"/>
  <c r="M37" i="20"/>
  <c r="P37" i="20" s="1"/>
  <c r="H37" i="20"/>
  <c r="N36" i="20"/>
  <c r="M36" i="20"/>
  <c r="P36" i="20" s="1"/>
  <c r="H36" i="20"/>
  <c r="N35" i="20"/>
  <c r="M35" i="20"/>
  <c r="P35" i="20" s="1"/>
  <c r="H35" i="20"/>
  <c r="N34" i="20"/>
  <c r="M34" i="20"/>
  <c r="P34" i="20" s="1"/>
  <c r="H34" i="20"/>
  <c r="N33" i="20"/>
  <c r="M33" i="20"/>
  <c r="P33" i="20" s="1"/>
  <c r="H33" i="20"/>
  <c r="N32" i="20"/>
  <c r="M32" i="20"/>
  <c r="P32" i="20" s="1"/>
  <c r="H32" i="20"/>
  <c r="N31" i="20"/>
  <c r="M31" i="20"/>
  <c r="P31" i="20" s="1"/>
  <c r="H31" i="20"/>
  <c r="N30" i="20"/>
  <c r="M30" i="20"/>
  <c r="P30" i="20" s="1"/>
  <c r="H30" i="20"/>
  <c r="N29" i="20"/>
  <c r="M29" i="20"/>
  <c r="P29" i="20" s="1"/>
  <c r="H29" i="20"/>
  <c r="N28" i="20"/>
  <c r="M28" i="20"/>
  <c r="P28" i="20" s="1"/>
  <c r="H28" i="20"/>
  <c r="N27" i="20"/>
  <c r="M27" i="20"/>
  <c r="P27" i="20" s="1"/>
  <c r="H27" i="20"/>
  <c r="N26" i="20"/>
  <c r="M26" i="20"/>
  <c r="P26" i="20" s="1"/>
  <c r="H26" i="20"/>
  <c r="N25" i="20"/>
  <c r="M25" i="20"/>
  <c r="P25" i="20" s="1"/>
  <c r="H25" i="20"/>
  <c r="N24" i="20"/>
  <c r="M24" i="20"/>
  <c r="P24" i="20" s="1"/>
  <c r="H24" i="20"/>
  <c r="N23" i="20"/>
  <c r="M23" i="20"/>
  <c r="P23" i="20" s="1"/>
  <c r="H23" i="20"/>
  <c r="N22" i="20"/>
  <c r="M22" i="20"/>
  <c r="P22" i="20" s="1"/>
  <c r="H22" i="20"/>
  <c r="N21" i="20"/>
  <c r="M21" i="20"/>
  <c r="P21" i="20" s="1"/>
  <c r="H21" i="20"/>
  <c r="N20" i="20"/>
  <c r="M20" i="20"/>
  <c r="H20" i="20"/>
  <c r="N19" i="20"/>
  <c r="M19" i="20"/>
  <c r="P19" i="20" s="1"/>
  <c r="H19" i="20"/>
  <c r="M14" i="20"/>
  <c r="P14" i="20" s="1"/>
  <c r="O11" i="20"/>
  <c r="L11" i="20"/>
  <c r="K11" i="20"/>
  <c r="J11" i="20"/>
  <c r="I11" i="20"/>
  <c r="N129" i="19"/>
  <c r="M129" i="19"/>
  <c r="P129" i="19" s="1"/>
  <c r="H129" i="19"/>
  <c r="N128" i="19"/>
  <c r="M128" i="19"/>
  <c r="P128" i="19" s="1"/>
  <c r="H128" i="19"/>
  <c r="N127" i="19"/>
  <c r="M127" i="19"/>
  <c r="P127" i="19" s="1"/>
  <c r="H127" i="19"/>
  <c r="N126" i="19"/>
  <c r="M126" i="19"/>
  <c r="P126" i="19" s="1"/>
  <c r="H126" i="19"/>
  <c r="N125" i="19"/>
  <c r="M125" i="19"/>
  <c r="P125" i="19" s="1"/>
  <c r="H125" i="19"/>
  <c r="N124" i="19"/>
  <c r="M124" i="19"/>
  <c r="P124" i="19" s="1"/>
  <c r="H124" i="19"/>
  <c r="N123" i="19"/>
  <c r="M123" i="19"/>
  <c r="P123" i="19" s="1"/>
  <c r="H123" i="19"/>
  <c r="N122" i="19"/>
  <c r="M122" i="19"/>
  <c r="P122" i="19" s="1"/>
  <c r="H122" i="19"/>
  <c r="N121" i="19"/>
  <c r="M121" i="19"/>
  <c r="P121" i="19" s="1"/>
  <c r="H121" i="19"/>
  <c r="N120" i="19"/>
  <c r="M120" i="19"/>
  <c r="P120" i="19" s="1"/>
  <c r="H120" i="19"/>
  <c r="N119" i="19"/>
  <c r="M119" i="19"/>
  <c r="P119" i="19" s="1"/>
  <c r="H119" i="19"/>
  <c r="N118" i="19"/>
  <c r="M118" i="19"/>
  <c r="P118" i="19" s="1"/>
  <c r="H118" i="19"/>
  <c r="N117" i="19"/>
  <c r="M117" i="19"/>
  <c r="P117" i="19" s="1"/>
  <c r="H117" i="19"/>
  <c r="N116" i="19"/>
  <c r="M116" i="19"/>
  <c r="P116" i="19" s="1"/>
  <c r="H116" i="19"/>
  <c r="N115" i="19"/>
  <c r="M115" i="19"/>
  <c r="P115" i="19" s="1"/>
  <c r="H115" i="19"/>
  <c r="N114" i="19"/>
  <c r="M114" i="19"/>
  <c r="P114" i="19" s="1"/>
  <c r="H114" i="19"/>
  <c r="N113" i="19"/>
  <c r="M113" i="19"/>
  <c r="P113" i="19" s="1"/>
  <c r="H113" i="19"/>
  <c r="N112" i="19"/>
  <c r="M112" i="19"/>
  <c r="P112" i="19" s="1"/>
  <c r="H112" i="19"/>
  <c r="N111" i="19"/>
  <c r="M111" i="19"/>
  <c r="P111" i="19" s="1"/>
  <c r="H111" i="19"/>
  <c r="N110" i="19"/>
  <c r="M110" i="19"/>
  <c r="P110" i="19" s="1"/>
  <c r="H110" i="19"/>
  <c r="N109" i="19"/>
  <c r="M109" i="19"/>
  <c r="P109" i="19" s="1"/>
  <c r="H109" i="19"/>
  <c r="N108" i="19"/>
  <c r="M108" i="19"/>
  <c r="P108" i="19" s="1"/>
  <c r="H108" i="19"/>
  <c r="N107" i="19"/>
  <c r="M107" i="19"/>
  <c r="P107" i="19" s="1"/>
  <c r="H107" i="19"/>
  <c r="N106" i="19"/>
  <c r="M106" i="19"/>
  <c r="P106" i="19" s="1"/>
  <c r="H106" i="19"/>
  <c r="N105" i="19"/>
  <c r="M105" i="19"/>
  <c r="P105" i="19" s="1"/>
  <c r="H105" i="19"/>
  <c r="N104" i="19"/>
  <c r="M104" i="19"/>
  <c r="P104" i="19" s="1"/>
  <c r="H104" i="19"/>
  <c r="N103" i="19"/>
  <c r="M103" i="19"/>
  <c r="P103" i="19" s="1"/>
  <c r="H103" i="19"/>
  <c r="N102" i="19"/>
  <c r="M102" i="19"/>
  <c r="P102" i="19" s="1"/>
  <c r="H102" i="19"/>
  <c r="N101" i="19"/>
  <c r="M101" i="19"/>
  <c r="P101" i="19" s="1"/>
  <c r="H101" i="19"/>
  <c r="N100" i="19"/>
  <c r="M100" i="19"/>
  <c r="P100" i="19" s="1"/>
  <c r="H100" i="19"/>
  <c r="N99" i="19"/>
  <c r="M99" i="19"/>
  <c r="P99" i="19" s="1"/>
  <c r="H99" i="19"/>
  <c r="N98" i="19"/>
  <c r="M98" i="19"/>
  <c r="P98" i="19" s="1"/>
  <c r="H98" i="19"/>
  <c r="N97" i="19"/>
  <c r="M97" i="19"/>
  <c r="P97" i="19" s="1"/>
  <c r="H97" i="19"/>
  <c r="N96" i="19"/>
  <c r="M96" i="19"/>
  <c r="P96" i="19" s="1"/>
  <c r="H96" i="19"/>
  <c r="N95" i="19"/>
  <c r="M95" i="19"/>
  <c r="P95" i="19" s="1"/>
  <c r="H95" i="19"/>
  <c r="N94" i="19"/>
  <c r="M94" i="19"/>
  <c r="P94" i="19" s="1"/>
  <c r="H94" i="19"/>
  <c r="N93" i="19"/>
  <c r="M93" i="19"/>
  <c r="P93" i="19" s="1"/>
  <c r="H93" i="19"/>
  <c r="N92" i="19"/>
  <c r="M92" i="19"/>
  <c r="P92" i="19" s="1"/>
  <c r="H92" i="19"/>
  <c r="N91" i="19"/>
  <c r="M91" i="19"/>
  <c r="P91" i="19" s="1"/>
  <c r="H91" i="19"/>
  <c r="N90" i="19"/>
  <c r="M90" i="19"/>
  <c r="P90" i="19" s="1"/>
  <c r="H90" i="19"/>
  <c r="N89" i="19"/>
  <c r="M89" i="19"/>
  <c r="P89" i="19" s="1"/>
  <c r="H89" i="19"/>
  <c r="N88" i="19"/>
  <c r="M88" i="19"/>
  <c r="P88" i="19" s="1"/>
  <c r="H88" i="19"/>
  <c r="N87" i="19"/>
  <c r="M87" i="19"/>
  <c r="P87" i="19" s="1"/>
  <c r="H87" i="19"/>
  <c r="N86" i="19"/>
  <c r="M86" i="19"/>
  <c r="P86" i="19" s="1"/>
  <c r="H86" i="19"/>
  <c r="N85" i="19"/>
  <c r="M85" i="19"/>
  <c r="P85" i="19" s="1"/>
  <c r="H85" i="19"/>
  <c r="N84" i="19"/>
  <c r="M84" i="19"/>
  <c r="P84" i="19" s="1"/>
  <c r="H84" i="19"/>
  <c r="N83" i="19"/>
  <c r="M83" i="19"/>
  <c r="P83" i="19" s="1"/>
  <c r="H83" i="19"/>
  <c r="N82" i="19"/>
  <c r="M82" i="19"/>
  <c r="P82" i="19" s="1"/>
  <c r="H82" i="19"/>
  <c r="N81" i="19"/>
  <c r="M81" i="19"/>
  <c r="P81" i="19" s="1"/>
  <c r="H81" i="19"/>
  <c r="N80" i="19"/>
  <c r="M80" i="19"/>
  <c r="P80" i="19" s="1"/>
  <c r="H80" i="19"/>
  <c r="N79" i="19"/>
  <c r="M79" i="19"/>
  <c r="P79" i="19" s="1"/>
  <c r="H79" i="19"/>
  <c r="N78" i="19"/>
  <c r="M78" i="19"/>
  <c r="P78" i="19" s="1"/>
  <c r="H78" i="19"/>
  <c r="N77" i="19"/>
  <c r="M77" i="19"/>
  <c r="P77" i="19" s="1"/>
  <c r="H77" i="19"/>
  <c r="N76" i="19"/>
  <c r="M76" i="19"/>
  <c r="P76" i="19" s="1"/>
  <c r="H76" i="19"/>
  <c r="N75" i="19"/>
  <c r="M75" i="19"/>
  <c r="P75" i="19" s="1"/>
  <c r="H75" i="19"/>
  <c r="N74" i="19"/>
  <c r="M74" i="19"/>
  <c r="P74" i="19" s="1"/>
  <c r="H74" i="19"/>
  <c r="N73" i="19"/>
  <c r="M73" i="19"/>
  <c r="P73" i="19" s="1"/>
  <c r="H73" i="19"/>
  <c r="N72" i="19"/>
  <c r="M72" i="19"/>
  <c r="P72" i="19" s="1"/>
  <c r="H72" i="19"/>
  <c r="N71" i="19"/>
  <c r="M71" i="19"/>
  <c r="P71" i="19" s="1"/>
  <c r="H71" i="19"/>
  <c r="N70" i="19"/>
  <c r="M70" i="19"/>
  <c r="P70" i="19" s="1"/>
  <c r="H70" i="19"/>
  <c r="N69" i="19"/>
  <c r="M69" i="19"/>
  <c r="P69" i="19" s="1"/>
  <c r="H69" i="19"/>
  <c r="N68" i="19"/>
  <c r="M68" i="19"/>
  <c r="P68" i="19" s="1"/>
  <c r="H68" i="19"/>
  <c r="N67" i="19"/>
  <c r="M67" i="19"/>
  <c r="P67" i="19" s="1"/>
  <c r="H67" i="19"/>
  <c r="N66" i="19"/>
  <c r="M66" i="19"/>
  <c r="P66" i="19" s="1"/>
  <c r="H66" i="19"/>
  <c r="N65" i="19"/>
  <c r="M65" i="19"/>
  <c r="P65" i="19" s="1"/>
  <c r="H65" i="19"/>
  <c r="N64" i="19"/>
  <c r="M64" i="19"/>
  <c r="P64" i="19" s="1"/>
  <c r="H64" i="19"/>
  <c r="N63" i="19"/>
  <c r="M63" i="19"/>
  <c r="P63" i="19" s="1"/>
  <c r="H63" i="19"/>
  <c r="N62" i="19"/>
  <c r="M62" i="19"/>
  <c r="P62" i="19" s="1"/>
  <c r="H62" i="19"/>
  <c r="N61" i="19"/>
  <c r="M61" i="19"/>
  <c r="P61" i="19" s="1"/>
  <c r="H61" i="19"/>
  <c r="N60" i="19"/>
  <c r="M60" i="19"/>
  <c r="P60" i="19" s="1"/>
  <c r="H60" i="19"/>
  <c r="N59" i="19"/>
  <c r="M59" i="19"/>
  <c r="P59" i="19" s="1"/>
  <c r="H59" i="19"/>
  <c r="N58" i="19"/>
  <c r="M58" i="19"/>
  <c r="P58" i="19" s="1"/>
  <c r="H58" i="19"/>
  <c r="N57" i="19"/>
  <c r="M57" i="19"/>
  <c r="P57" i="19" s="1"/>
  <c r="H57" i="19"/>
  <c r="N56" i="19"/>
  <c r="M56" i="19"/>
  <c r="P56" i="19" s="1"/>
  <c r="H56" i="19"/>
  <c r="N55" i="19"/>
  <c r="M55" i="19"/>
  <c r="P55" i="19" s="1"/>
  <c r="H55" i="19"/>
  <c r="N54" i="19"/>
  <c r="M54" i="19"/>
  <c r="P54" i="19" s="1"/>
  <c r="H54" i="19"/>
  <c r="N53" i="19"/>
  <c r="M53" i="19"/>
  <c r="P53" i="19" s="1"/>
  <c r="H53" i="19"/>
  <c r="N52" i="19"/>
  <c r="M52" i="19"/>
  <c r="P52" i="19" s="1"/>
  <c r="H52" i="19"/>
  <c r="N51" i="19"/>
  <c r="M51" i="19"/>
  <c r="P51" i="19" s="1"/>
  <c r="H51" i="19"/>
  <c r="N50" i="19"/>
  <c r="M50" i="19"/>
  <c r="P50" i="19" s="1"/>
  <c r="H50" i="19"/>
  <c r="N49" i="19"/>
  <c r="M49" i="19"/>
  <c r="P49" i="19" s="1"/>
  <c r="H49" i="19"/>
  <c r="N48" i="19"/>
  <c r="M48" i="19"/>
  <c r="P48" i="19" s="1"/>
  <c r="H48" i="19"/>
  <c r="N47" i="19"/>
  <c r="M47" i="19"/>
  <c r="P47" i="19" s="1"/>
  <c r="H47" i="19"/>
  <c r="N46" i="19"/>
  <c r="M46" i="19"/>
  <c r="P46" i="19" s="1"/>
  <c r="H46" i="19"/>
  <c r="N45" i="19"/>
  <c r="M45" i="19"/>
  <c r="P45" i="19" s="1"/>
  <c r="H45" i="19"/>
  <c r="N44" i="19"/>
  <c r="M44" i="19"/>
  <c r="P44" i="19" s="1"/>
  <c r="H44" i="19"/>
  <c r="N43" i="19"/>
  <c r="M43" i="19"/>
  <c r="P43" i="19" s="1"/>
  <c r="H43" i="19"/>
  <c r="N42" i="19"/>
  <c r="M42" i="19"/>
  <c r="P42" i="19" s="1"/>
  <c r="H42" i="19"/>
  <c r="N41" i="19"/>
  <c r="M41" i="19"/>
  <c r="P41" i="19" s="1"/>
  <c r="H41" i="19"/>
  <c r="N40" i="19"/>
  <c r="M40" i="19"/>
  <c r="P40" i="19" s="1"/>
  <c r="H40" i="19"/>
  <c r="N39" i="19"/>
  <c r="M39" i="19"/>
  <c r="P39" i="19" s="1"/>
  <c r="H39" i="19"/>
  <c r="N38" i="19"/>
  <c r="M38" i="19"/>
  <c r="P38" i="19" s="1"/>
  <c r="H38" i="19"/>
  <c r="N37" i="19"/>
  <c r="M37" i="19"/>
  <c r="P37" i="19" s="1"/>
  <c r="H37" i="19"/>
  <c r="N36" i="19"/>
  <c r="M36" i="19"/>
  <c r="P36" i="19" s="1"/>
  <c r="H36" i="19"/>
  <c r="N35" i="19"/>
  <c r="M35" i="19"/>
  <c r="P35" i="19" s="1"/>
  <c r="H35" i="19"/>
  <c r="N34" i="19"/>
  <c r="M34" i="19"/>
  <c r="P34" i="19" s="1"/>
  <c r="H34" i="19"/>
  <c r="N33" i="19"/>
  <c r="M33" i="19"/>
  <c r="P33" i="19" s="1"/>
  <c r="H33" i="19"/>
  <c r="N32" i="19"/>
  <c r="M32" i="19"/>
  <c r="P32" i="19" s="1"/>
  <c r="H32" i="19"/>
  <c r="N31" i="19"/>
  <c r="M31" i="19"/>
  <c r="P31" i="19" s="1"/>
  <c r="H31" i="19"/>
  <c r="N30" i="19"/>
  <c r="M30" i="19"/>
  <c r="P30" i="19" s="1"/>
  <c r="H30" i="19"/>
  <c r="N29" i="19"/>
  <c r="M29" i="19"/>
  <c r="P29" i="19" s="1"/>
  <c r="H29" i="19"/>
  <c r="N28" i="19"/>
  <c r="M28" i="19"/>
  <c r="P28" i="19" s="1"/>
  <c r="H28" i="19"/>
  <c r="N27" i="19"/>
  <c r="M27" i="19"/>
  <c r="P27" i="19" s="1"/>
  <c r="H27" i="19"/>
  <c r="N26" i="19"/>
  <c r="M26" i="19"/>
  <c r="P26" i="19" s="1"/>
  <c r="H26" i="19"/>
  <c r="N25" i="19"/>
  <c r="M25" i="19"/>
  <c r="P25" i="19" s="1"/>
  <c r="H25" i="19"/>
  <c r="N24" i="19"/>
  <c r="M24" i="19"/>
  <c r="P24" i="19" s="1"/>
  <c r="H24" i="19"/>
  <c r="N23" i="19"/>
  <c r="M23" i="19"/>
  <c r="P23" i="19" s="1"/>
  <c r="H23" i="19"/>
  <c r="N22" i="19"/>
  <c r="M22" i="19"/>
  <c r="H22" i="19"/>
  <c r="N21" i="19"/>
  <c r="M21" i="19"/>
  <c r="P21" i="19" s="1"/>
  <c r="H21" i="19"/>
  <c r="N20" i="19"/>
  <c r="M20" i="19"/>
  <c r="P20" i="19" s="1"/>
  <c r="H20" i="19"/>
  <c r="N19" i="19"/>
  <c r="M19" i="19"/>
  <c r="P19" i="19" s="1"/>
  <c r="H19" i="19"/>
  <c r="M14" i="19"/>
  <c r="P14" i="19" s="1"/>
  <c r="O11" i="19"/>
  <c r="M11" i="19"/>
  <c r="L11" i="19"/>
  <c r="K11" i="19"/>
  <c r="J11" i="19"/>
  <c r="I11" i="19"/>
  <c r="N129" i="18"/>
  <c r="M129" i="18"/>
  <c r="P129" i="18" s="1"/>
  <c r="H129" i="18"/>
  <c r="N128" i="18"/>
  <c r="M128" i="18"/>
  <c r="P128" i="18" s="1"/>
  <c r="H128" i="18"/>
  <c r="N127" i="18"/>
  <c r="M127" i="18"/>
  <c r="P127" i="18" s="1"/>
  <c r="H127" i="18"/>
  <c r="N126" i="18"/>
  <c r="M126" i="18"/>
  <c r="P126" i="18" s="1"/>
  <c r="H126" i="18"/>
  <c r="N125" i="18"/>
  <c r="M125" i="18"/>
  <c r="P125" i="18" s="1"/>
  <c r="H125" i="18"/>
  <c r="N124" i="18"/>
  <c r="M124" i="18"/>
  <c r="P124" i="18" s="1"/>
  <c r="H124" i="18"/>
  <c r="N123" i="18"/>
  <c r="M123" i="18"/>
  <c r="P123" i="18" s="1"/>
  <c r="H123" i="18"/>
  <c r="N122" i="18"/>
  <c r="M122" i="18"/>
  <c r="P122" i="18" s="1"/>
  <c r="H122" i="18"/>
  <c r="N121" i="18"/>
  <c r="M121" i="18"/>
  <c r="P121" i="18" s="1"/>
  <c r="H121" i="18"/>
  <c r="N120" i="18"/>
  <c r="M120" i="18"/>
  <c r="P120" i="18" s="1"/>
  <c r="H120" i="18"/>
  <c r="N119" i="18"/>
  <c r="M119" i="18"/>
  <c r="P119" i="18" s="1"/>
  <c r="H119" i="18"/>
  <c r="N118" i="18"/>
  <c r="M118" i="18"/>
  <c r="P118" i="18" s="1"/>
  <c r="H118" i="18"/>
  <c r="N117" i="18"/>
  <c r="M117" i="18"/>
  <c r="P117" i="18" s="1"/>
  <c r="H117" i="18"/>
  <c r="N116" i="18"/>
  <c r="M116" i="18"/>
  <c r="P116" i="18" s="1"/>
  <c r="H116" i="18"/>
  <c r="N115" i="18"/>
  <c r="M115" i="18"/>
  <c r="P115" i="18" s="1"/>
  <c r="H115" i="18"/>
  <c r="N114" i="18"/>
  <c r="M114" i="18"/>
  <c r="P114" i="18" s="1"/>
  <c r="H114" i="18"/>
  <c r="N113" i="18"/>
  <c r="M113" i="18"/>
  <c r="P113" i="18" s="1"/>
  <c r="H113" i="18"/>
  <c r="N112" i="18"/>
  <c r="M112" i="18"/>
  <c r="P112" i="18" s="1"/>
  <c r="H112" i="18"/>
  <c r="N111" i="18"/>
  <c r="M111" i="18"/>
  <c r="P111" i="18" s="1"/>
  <c r="H111" i="18"/>
  <c r="N110" i="18"/>
  <c r="M110" i="18"/>
  <c r="P110" i="18" s="1"/>
  <c r="H110" i="18"/>
  <c r="N109" i="18"/>
  <c r="M109" i="18"/>
  <c r="P109" i="18" s="1"/>
  <c r="H109" i="18"/>
  <c r="N108" i="18"/>
  <c r="M108" i="18"/>
  <c r="P108" i="18" s="1"/>
  <c r="H108" i="18"/>
  <c r="N107" i="18"/>
  <c r="M107" i="18"/>
  <c r="P107" i="18" s="1"/>
  <c r="H107" i="18"/>
  <c r="N106" i="18"/>
  <c r="M106" i="18"/>
  <c r="P106" i="18" s="1"/>
  <c r="H106" i="18"/>
  <c r="N105" i="18"/>
  <c r="M105" i="18"/>
  <c r="P105" i="18" s="1"/>
  <c r="H105" i="18"/>
  <c r="N104" i="18"/>
  <c r="M104" i="18"/>
  <c r="P104" i="18" s="1"/>
  <c r="H104" i="18"/>
  <c r="N103" i="18"/>
  <c r="M103" i="18"/>
  <c r="P103" i="18" s="1"/>
  <c r="H103" i="18"/>
  <c r="N102" i="18"/>
  <c r="M102" i="18"/>
  <c r="P102" i="18" s="1"/>
  <c r="H102" i="18"/>
  <c r="N101" i="18"/>
  <c r="M101" i="18"/>
  <c r="P101" i="18" s="1"/>
  <c r="H101" i="18"/>
  <c r="N100" i="18"/>
  <c r="M100" i="18"/>
  <c r="P100" i="18" s="1"/>
  <c r="H100" i="18"/>
  <c r="N99" i="18"/>
  <c r="M99" i="18"/>
  <c r="P99" i="18" s="1"/>
  <c r="H99" i="18"/>
  <c r="N98" i="18"/>
  <c r="M98" i="18"/>
  <c r="P98" i="18" s="1"/>
  <c r="H98" i="18"/>
  <c r="N97" i="18"/>
  <c r="M97" i="18"/>
  <c r="P97" i="18" s="1"/>
  <c r="H97" i="18"/>
  <c r="N96" i="18"/>
  <c r="M96" i="18"/>
  <c r="P96" i="18" s="1"/>
  <c r="H96" i="18"/>
  <c r="N95" i="18"/>
  <c r="M95" i="18"/>
  <c r="P95" i="18" s="1"/>
  <c r="H95" i="18"/>
  <c r="N94" i="18"/>
  <c r="M94" i="18"/>
  <c r="P94" i="18" s="1"/>
  <c r="H94" i="18"/>
  <c r="N93" i="18"/>
  <c r="M93" i="18"/>
  <c r="P93" i="18" s="1"/>
  <c r="H93" i="18"/>
  <c r="N92" i="18"/>
  <c r="M92" i="18"/>
  <c r="P92" i="18" s="1"/>
  <c r="H92" i="18"/>
  <c r="N91" i="18"/>
  <c r="M91" i="18"/>
  <c r="P91" i="18" s="1"/>
  <c r="H91" i="18"/>
  <c r="N90" i="18"/>
  <c r="M90" i="18"/>
  <c r="P90" i="18" s="1"/>
  <c r="H90" i="18"/>
  <c r="N89" i="18"/>
  <c r="M89" i="18"/>
  <c r="P89" i="18" s="1"/>
  <c r="H89" i="18"/>
  <c r="N88" i="18"/>
  <c r="M88" i="18"/>
  <c r="P88" i="18" s="1"/>
  <c r="H88" i="18"/>
  <c r="N87" i="18"/>
  <c r="M87" i="18"/>
  <c r="P87" i="18" s="1"/>
  <c r="H87" i="18"/>
  <c r="N86" i="18"/>
  <c r="M86" i="18"/>
  <c r="P86" i="18" s="1"/>
  <c r="H86" i="18"/>
  <c r="N85" i="18"/>
  <c r="M85" i="18"/>
  <c r="P85" i="18" s="1"/>
  <c r="H85" i="18"/>
  <c r="N84" i="18"/>
  <c r="M84" i="18"/>
  <c r="P84" i="18" s="1"/>
  <c r="H84" i="18"/>
  <c r="N83" i="18"/>
  <c r="M83" i="18"/>
  <c r="P83" i="18" s="1"/>
  <c r="H83" i="18"/>
  <c r="N82" i="18"/>
  <c r="M82" i="18"/>
  <c r="P82" i="18" s="1"/>
  <c r="H82" i="18"/>
  <c r="N81" i="18"/>
  <c r="M81" i="18"/>
  <c r="P81" i="18" s="1"/>
  <c r="H81" i="18"/>
  <c r="N80" i="18"/>
  <c r="M80" i="18"/>
  <c r="P80" i="18" s="1"/>
  <c r="H80" i="18"/>
  <c r="N79" i="18"/>
  <c r="M79" i="18"/>
  <c r="P79" i="18" s="1"/>
  <c r="H79" i="18"/>
  <c r="N78" i="18"/>
  <c r="M78" i="18"/>
  <c r="P78" i="18" s="1"/>
  <c r="H78" i="18"/>
  <c r="N77" i="18"/>
  <c r="M77" i="18"/>
  <c r="P77" i="18" s="1"/>
  <c r="H77" i="18"/>
  <c r="N76" i="18"/>
  <c r="M76" i="18"/>
  <c r="P76" i="18" s="1"/>
  <c r="H76" i="18"/>
  <c r="N75" i="18"/>
  <c r="M75" i="18"/>
  <c r="P75" i="18" s="1"/>
  <c r="H75" i="18"/>
  <c r="N74" i="18"/>
  <c r="M74" i="18"/>
  <c r="P74" i="18" s="1"/>
  <c r="H74" i="18"/>
  <c r="N73" i="18"/>
  <c r="M73" i="18"/>
  <c r="P73" i="18" s="1"/>
  <c r="H73" i="18"/>
  <c r="N72" i="18"/>
  <c r="M72" i="18"/>
  <c r="P72" i="18" s="1"/>
  <c r="H72" i="18"/>
  <c r="N71" i="18"/>
  <c r="M71" i="18"/>
  <c r="P71" i="18" s="1"/>
  <c r="H71" i="18"/>
  <c r="N70" i="18"/>
  <c r="M70" i="18"/>
  <c r="P70" i="18" s="1"/>
  <c r="H70" i="18"/>
  <c r="N69" i="18"/>
  <c r="M69" i="18"/>
  <c r="P69" i="18" s="1"/>
  <c r="H69" i="18"/>
  <c r="N68" i="18"/>
  <c r="M68" i="18"/>
  <c r="P68" i="18" s="1"/>
  <c r="H68" i="18"/>
  <c r="N67" i="18"/>
  <c r="M67" i="18"/>
  <c r="P67" i="18" s="1"/>
  <c r="H67" i="18"/>
  <c r="N66" i="18"/>
  <c r="M66" i="18"/>
  <c r="P66" i="18" s="1"/>
  <c r="H66" i="18"/>
  <c r="N65" i="18"/>
  <c r="M65" i="18"/>
  <c r="P65" i="18" s="1"/>
  <c r="H65" i="18"/>
  <c r="N64" i="18"/>
  <c r="M64" i="18"/>
  <c r="P64" i="18" s="1"/>
  <c r="H64" i="18"/>
  <c r="N63" i="18"/>
  <c r="M63" i="18"/>
  <c r="P63" i="18" s="1"/>
  <c r="H63" i="18"/>
  <c r="N62" i="18"/>
  <c r="M62" i="18"/>
  <c r="P62" i="18" s="1"/>
  <c r="H62" i="18"/>
  <c r="N61" i="18"/>
  <c r="M61" i="18"/>
  <c r="P61" i="18" s="1"/>
  <c r="H61" i="18"/>
  <c r="N60" i="18"/>
  <c r="M60" i="18"/>
  <c r="P60" i="18" s="1"/>
  <c r="H60" i="18"/>
  <c r="N59" i="18"/>
  <c r="M59" i="18"/>
  <c r="P59" i="18" s="1"/>
  <c r="H59" i="18"/>
  <c r="N58" i="18"/>
  <c r="M58" i="18"/>
  <c r="P58" i="18" s="1"/>
  <c r="H58" i="18"/>
  <c r="N57" i="18"/>
  <c r="M57" i="18"/>
  <c r="P57" i="18" s="1"/>
  <c r="H57" i="18"/>
  <c r="N56" i="18"/>
  <c r="M56" i="18"/>
  <c r="P56" i="18" s="1"/>
  <c r="H56" i="18"/>
  <c r="N55" i="18"/>
  <c r="M55" i="18"/>
  <c r="P55" i="18" s="1"/>
  <c r="H55" i="18"/>
  <c r="N54" i="18"/>
  <c r="M54" i="18"/>
  <c r="P54" i="18" s="1"/>
  <c r="H54" i="18"/>
  <c r="N53" i="18"/>
  <c r="M53" i="18"/>
  <c r="P53" i="18" s="1"/>
  <c r="H53" i="18"/>
  <c r="N52" i="18"/>
  <c r="M52" i="18"/>
  <c r="P52" i="18" s="1"/>
  <c r="H52" i="18"/>
  <c r="N51" i="18"/>
  <c r="M51" i="18"/>
  <c r="P51" i="18" s="1"/>
  <c r="H51" i="18"/>
  <c r="N50" i="18"/>
  <c r="M50" i="18"/>
  <c r="P50" i="18" s="1"/>
  <c r="H50" i="18"/>
  <c r="N49" i="18"/>
  <c r="M49" i="18"/>
  <c r="P49" i="18" s="1"/>
  <c r="H49" i="18"/>
  <c r="N48" i="18"/>
  <c r="M48" i="18"/>
  <c r="P48" i="18" s="1"/>
  <c r="H48" i="18"/>
  <c r="N47" i="18"/>
  <c r="M47" i="18"/>
  <c r="P47" i="18" s="1"/>
  <c r="H47" i="18"/>
  <c r="N46" i="18"/>
  <c r="M46" i="18"/>
  <c r="P46" i="18" s="1"/>
  <c r="H46" i="18"/>
  <c r="N45" i="18"/>
  <c r="M45" i="18"/>
  <c r="P45" i="18" s="1"/>
  <c r="H45" i="18"/>
  <c r="N44" i="18"/>
  <c r="M44" i="18"/>
  <c r="P44" i="18" s="1"/>
  <c r="H44" i="18"/>
  <c r="N43" i="18"/>
  <c r="M43" i="18"/>
  <c r="P43" i="18" s="1"/>
  <c r="H43" i="18"/>
  <c r="N42" i="18"/>
  <c r="M42" i="18"/>
  <c r="P42" i="18" s="1"/>
  <c r="H42" i="18"/>
  <c r="N41" i="18"/>
  <c r="M41" i="18"/>
  <c r="P41" i="18" s="1"/>
  <c r="H41" i="18"/>
  <c r="N40" i="18"/>
  <c r="M40" i="18"/>
  <c r="P40" i="18" s="1"/>
  <c r="H40" i="18"/>
  <c r="N39" i="18"/>
  <c r="M39" i="18"/>
  <c r="P39" i="18" s="1"/>
  <c r="H39" i="18"/>
  <c r="N38" i="18"/>
  <c r="M38" i="18"/>
  <c r="P38" i="18" s="1"/>
  <c r="H38" i="18"/>
  <c r="N37" i="18"/>
  <c r="M37" i="18"/>
  <c r="P37" i="18" s="1"/>
  <c r="H37" i="18"/>
  <c r="N36" i="18"/>
  <c r="M36" i="18"/>
  <c r="P36" i="18" s="1"/>
  <c r="H36" i="18"/>
  <c r="N35" i="18"/>
  <c r="M35" i="18"/>
  <c r="P35" i="18" s="1"/>
  <c r="H35" i="18"/>
  <c r="N34" i="18"/>
  <c r="M34" i="18"/>
  <c r="P34" i="18" s="1"/>
  <c r="H34" i="18"/>
  <c r="N33" i="18"/>
  <c r="M33" i="18"/>
  <c r="P33" i="18" s="1"/>
  <c r="H33" i="18"/>
  <c r="N32" i="18"/>
  <c r="M32" i="18"/>
  <c r="P32" i="18" s="1"/>
  <c r="H32" i="18"/>
  <c r="N31" i="18"/>
  <c r="M31" i="18"/>
  <c r="P31" i="18" s="1"/>
  <c r="H31" i="18"/>
  <c r="N30" i="18"/>
  <c r="M30" i="18"/>
  <c r="P30" i="18" s="1"/>
  <c r="H30" i="18"/>
  <c r="N29" i="18"/>
  <c r="M29" i="18"/>
  <c r="P29" i="18" s="1"/>
  <c r="H29" i="18"/>
  <c r="N28" i="18"/>
  <c r="M28" i="18"/>
  <c r="P28" i="18" s="1"/>
  <c r="H28" i="18"/>
  <c r="N27" i="18"/>
  <c r="M27" i="18"/>
  <c r="P27" i="18" s="1"/>
  <c r="H27" i="18"/>
  <c r="N26" i="18"/>
  <c r="M26" i="18"/>
  <c r="P26" i="18" s="1"/>
  <c r="H26" i="18"/>
  <c r="N25" i="18"/>
  <c r="M25" i="18"/>
  <c r="P25" i="18" s="1"/>
  <c r="H25" i="18"/>
  <c r="N24" i="18"/>
  <c r="M24" i="18"/>
  <c r="P24" i="18" s="1"/>
  <c r="H24" i="18"/>
  <c r="N23" i="18"/>
  <c r="M23" i="18"/>
  <c r="P23" i="18" s="1"/>
  <c r="H23" i="18"/>
  <c r="N22" i="18"/>
  <c r="M22" i="18"/>
  <c r="P22" i="18" s="1"/>
  <c r="H22" i="18"/>
  <c r="N21" i="18"/>
  <c r="M21" i="18"/>
  <c r="P21" i="18" s="1"/>
  <c r="H21" i="18"/>
  <c r="N20" i="18"/>
  <c r="M20" i="18"/>
  <c r="P20" i="18" s="1"/>
  <c r="H20" i="18"/>
  <c r="N19" i="18"/>
  <c r="M19" i="18"/>
  <c r="H19" i="18"/>
  <c r="M14" i="18"/>
  <c r="P14" i="18" s="1"/>
  <c r="O11" i="18"/>
  <c r="L11" i="18"/>
  <c r="K11" i="18"/>
  <c r="J11" i="18"/>
  <c r="I11" i="18"/>
  <c r="N129" i="17"/>
  <c r="M129" i="17"/>
  <c r="P129" i="17" s="1"/>
  <c r="H129" i="17"/>
  <c r="N128" i="17"/>
  <c r="M128" i="17"/>
  <c r="P128" i="17" s="1"/>
  <c r="H128" i="17"/>
  <c r="N127" i="17"/>
  <c r="M127" i="17"/>
  <c r="P127" i="17" s="1"/>
  <c r="H127" i="17"/>
  <c r="N126" i="17"/>
  <c r="M126" i="17"/>
  <c r="P126" i="17" s="1"/>
  <c r="H126" i="17"/>
  <c r="N125" i="17"/>
  <c r="M125" i="17"/>
  <c r="P125" i="17" s="1"/>
  <c r="H125" i="17"/>
  <c r="N124" i="17"/>
  <c r="M124" i="17"/>
  <c r="P124" i="17" s="1"/>
  <c r="H124" i="17"/>
  <c r="N123" i="17"/>
  <c r="M123" i="17"/>
  <c r="P123" i="17" s="1"/>
  <c r="H123" i="17"/>
  <c r="N122" i="17"/>
  <c r="M122" i="17"/>
  <c r="P122" i="17" s="1"/>
  <c r="H122" i="17"/>
  <c r="N121" i="17"/>
  <c r="M121" i="17"/>
  <c r="P121" i="17" s="1"/>
  <c r="H121" i="17"/>
  <c r="N120" i="17"/>
  <c r="M120" i="17"/>
  <c r="P120" i="17" s="1"/>
  <c r="H120" i="17"/>
  <c r="N119" i="17"/>
  <c r="M119" i="17"/>
  <c r="P119" i="17" s="1"/>
  <c r="H119" i="17"/>
  <c r="N118" i="17"/>
  <c r="M118" i="17"/>
  <c r="P118" i="17" s="1"/>
  <c r="H118" i="17"/>
  <c r="N117" i="17"/>
  <c r="M117" i="17"/>
  <c r="P117" i="17" s="1"/>
  <c r="H117" i="17"/>
  <c r="N116" i="17"/>
  <c r="M116" i="17"/>
  <c r="P116" i="17" s="1"/>
  <c r="H116" i="17"/>
  <c r="N115" i="17"/>
  <c r="M115" i="17"/>
  <c r="P115" i="17" s="1"/>
  <c r="H115" i="17"/>
  <c r="N114" i="17"/>
  <c r="M114" i="17"/>
  <c r="P114" i="17" s="1"/>
  <c r="H114" i="17"/>
  <c r="N113" i="17"/>
  <c r="M113" i="17"/>
  <c r="P113" i="17" s="1"/>
  <c r="H113" i="17"/>
  <c r="N112" i="17"/>
  <c r="M112" i="17"/>
  <c r="P112" i="17" s="1"/>
  <c r="H112" i="17"/>
  <c r="N111" i="17"/>
  <c r="M111" i="17"/>
  <c r="P111" i="17" s="1"/>
  <c r="H111" i="17"/>
  <c r="N110" i="17"/>
  <c r="M110" i="17"/>
  <c r="P110" i="17" s="1"/>
  <c r="H110" i="17"/>
  <c r="N109" i="17"/>
  <c r="M109" i="17"/>
  <c r="P109" i="17" s="1"/>
  <c r="H109" i="17"/>
  <c r="N108" i="17"/>
  <c r="M108" i="17"/>
  <c r="P108" i="17" s="1"/>
  <c r="H108" i="17"/>
  <c r="N107" i="17"/>
  <c r="M107" i="17"/>
  <c r="P107" i="17" s="1"/>
  <c r="H107" i="17"/>
  <c r="N106" i="17"/>
  <c r="M106" i="17"/>
  <c r="P106" i="17" s="1"/>
  <c r="H106" i="17"/>
  <c r="N105" i="17"/>
  <c r="M105" i="17"/>
  <c r="P105" i="17" s="1"/>
  <c r="H105" i="17"/>
  <c r="N104" i="17"/>
  <c r="M104" i="17"/>
  <c r="P104" i="17" s="1"/>
  <c r="H104" i="17"/>
  <c r="N103" i="17"/>
  <c r="M103" i="17"/>
  <c r="P103" i="17" s="1"/>
  <c r="H103" i="17"/>
  <c r="N102" i="17"/>
  <c r="M102" i="17"/>
  <c r="P102" i="17" s="1"/>
  <c r="H102" i="17"/>
  <c r="N101" i="17"/>
  <c r="M101" i="17"/>
  <c r="P101" i="17" s="1"/>
  <c r="H101" i="17"/>
  <c r="N100" i="17"/>
  <c r="M100" i="17"/>
  <c r="P100" i="17" s="1"/>
  <c r="H100" i="17"/>
  <c r="N99" i="17"/>
  <c r="M99" i="17"/>
  <c r="P99" i="17" s="1"/>
  <c r="H99" i="17"/>
  <c r="N98" i="17"/>
  <c r="M98" i="17"/>
  <c r="P98" i="17" s="1"/>
  <c r="H98" i="17"/>
  <c r="N97" i="17"/>
  <c r="M97" i="17"/>
  <c r="P97" i="17" s="1"/>
  <c r="H97" i="17"/>
  <c r="N96" i="17"/>
  <c r="M96" i="17"/>
  <c r="P96" i="17" s="1"/>
  <c r="H96" i="17"/>
  <c r="N95" i="17"/>
  <c r="M95" i="17"/>
  <c r="P95" i="17" s="1"/>
  <c r="H95" i="17"/>
  <c r="N94" i="17"/>
  <c r="M94" i="17"/>
  <c r="P94" i="17" s="1"/>
  <c r="H94" i="17"/>
  <c r="N93" i="17"/>
  <c r="M93" i="17"/>
  <c r="P93" i="17" s="1"/>
  <c r="H93" i="17"/>
  <c r="N92" i="17"/>
  <c r="M92" i="17"/>
  <c r="P92" i="17" s="1"/>
  <c r="H92" i="17"/>
  <c r="N91" i="17"/>
  <c r="M91" i="17"/>
  <c r="P91" i="17" s="1"/>
  <c r="H91" i="17"/>
  <c r="N90" i="17"/>
  <c r="M90" i="17"/>
  <c r="P90" i="17" s="1"/>
  <c r="H90" i="17"/>
  <c r="N89" i="17"/>
  <c r="M89" i="17"/>
  <c r="P89" i="17" s="1"/>
  <c r="H89" i="17"/>
  <c r="N88" i="17"/>
  <c r="M88" i="17"/>
  <c r="P88" i="17" s="1"/>
  <c r="H88" i="17"/>
  <c r="N87" i="17"/>
  <c r="M87" i="17"/>
  <c r="P87" i="17" s="1"/>
  <c r="H87" i="17"/>
  <c r="N86" i="17"/>
  <c r="M86" i="17"/>
  <c r="P86" i="17" s="1"/>
  <c r="H86" i="17"/>
  <c r="N85" i="17"/>
  <c r="M85" i="17"/>
  <c r="P85" i="17" s="1"/>
  <c r="H85" i="17"/>
  <c r="N84" i="17"/>
  <c r="M84" i="17"/>
  <c r="P84" i="17" s="1"/>
  <c r="H84" i="17"/>
  <c r="N83" i="17"/>
  <c r="M83" i="17"/>
  <c r="P83" i="17" s="1"/>
  <c r="H83" i="17"/>
  <c r="N82" i="17"/>
  <c r="M82" i="17"/>
  <c r="P82" i="17" s="1"/>
  <c r="H82" i="17"/>
  <c r="N81" i="17"/>
  <c r="M81" i="17"/>
  <c r="P81" i="17" s="1"/>
  <c r="H81" i="17"/>
  <c r="N80" i="17"/>
  <c r="M80" i="17"/>
  <c r="P80" i="17" s="1"/>
  <c r="H80" i="17"/>
  <c r="N79" i="17"/>
  <c r="M79" i="17"/>
  <c r="P79" i="17" s="1"/>
  <c r="H79" i="17"/>
  <c r="N78" i="17"/>
  <c r="M78" i="17"/>
  <c r="P78" i="17" s="1"/>
  <c r="H78" i="17"/>
  <c r="N77" i="17"/>
  <c r="M77" i="17"/>
  <c r="P77" i="17" s="1"/>
  <c r="H77" i="17"/>
  <c r="N76" i="17"/>
  <c r="M76" i="17"/>
  <c r="P76" i="17" s="1"/>
  <c r="H76" i="17"/>
  <c r="N75" i="17"/>
  <c r="M75" i="17"/>
  <c r="P75" i="17" s="1"/>
  <c r="H75" i="17"/>
  <c r="N74" i="17"/>
  <c r="M74" i="17"/>
  <c r="P74" i="17" s="1"/>
  <c r="H74" i="17"/>
  <c r="N73" i="17"/>
  <c r="M73" i="17"/>
  <c r="P73" i="17" s="1"/>
  <c r="H73" i="17"/>
  <c r="N72" i="17"/>
  <c r="M72" i="17"/>
  <c r="P72" i="17" s="1"/>
  <c r="H72" i="17"/>
  <c r="N71" i="17"/>
  <c r="M71" i="17"/>
  <c r="P71" i="17" s="1"/>
  <c r="H71" i="17"/>
  <c r="N70" i="17"/>
  <c r="M70" i="17"/>
  <c r="P70" i="17" s="1"/>
  <c r="H70" i="17"/>
  <c r="N69" i="17"/>
  <c r="M69" i="17"/>
  <c r="P69" i="17" s="1"/>
  <c r="H69" i="17"/>
  <c r="N68" i="17"/>
  <c r="M68" i="17"/>
  <c r="P68" i="17" s="1"/>
  <c r="H68" i="17"/>
  <c r="N67" i="17"/>
  <c r="M67" i="17"/>
  <c r="P67" i="17" s="1"/>
  <c r="H67" i="17"/>
  <c r="N66" i="17"/>
  <c r="M66" i="17"/>
  <c r="P66" i="17" s="1"/>
  <c r="H66" i="17"/>
  <c r="N65" i="17"/>
  <c r="M65" i="17"/>
  <c r="P65" i="17" s="1"/>
  <c r="H65" i="17"/>
  <c r="N64" i="17"/>
  <c r="M64" i="17"/>
  <c r="P64" i="17" s="1"/>
  <c r="H64" i="17"/>
  <c r="N63" i="17"/>
  <c r="M63" i="17"/>
  <c r="P63" i="17" s="1"/>
  <c r="H63" i="17"/>
  <c r="N62" i="17"/>
  <c r="M62" i="17"/>
  <c r="P62" i="17" s="1"/>
  <c r="H62" i="17"/>
  <c r="N61" i="17"/>
  <c r="M61" i="17"/>
  <c r="P61" i="17" s="1"/>
  <c r="H61" i="17"/>
  <c r="N60" i="17"/>
  <c r="M60" i="17"/>
  <c r="P60" i="17" s="1"/>
  <c r="H60" i="17"/>
  <c r="N59" i="17"/>
  <c r="M59" i="17"/>
  <c r="P59" i="17" s="1"/>
  <c r="H59" i="17"/>
  <c r="N58" i="17"/>
  <c r="M58" i="17"/>
  <c r="P58" i="17" s="1"/>
  <c r="H58" i="17"/>
  <c r="N57" i="17"/>
  <c r="M57" i="17"/>
  <c r="P57" i="17" s="1"/>
  <c r="H57" i="17"/>
  <c r="N56" i="17"/>
  <c r="M56" i="17"/>
  <c r="P56" i="17" s="1"/>
  <c r="H56" i="17"/>
  <c r="N55" i="17"/>
  <c r="M55" i="17"/>
  <c r="P55" i="17" s="1"/>
  <c r="H55" i="17"/>
  <c r="N54" i="17"/>
  <c r="M54" i="17"/>
  <c r="P54" i="17" s="1"/>
  <c r="H54" i="17"/>
  <c r="N53" i="17"/>
  <c r="M53" i="17"/>
  <c r="P53" i="17" s="1"/>
  <c r="H53" i="17"/>
  <c r="N52" i="17"/>
  <c r="M52" i="17"/>
  <c r="P52" i="17" s="1"/>
  <c r="H52" i="17"/>
  <c r="N51" i="17"/>
  <c r="M51" i="17"/>
  <c r="P51" i="17" s="1"/>
  <c r="H51" i="17"/>
  <c r="N50" i="17"/>
  <c r="M50" i="17"/>
  <c r="P50" i="17" s="1"/>
  <c r="H50" i="17"/>
  <c r="N49" i="17"/>
  <c r="M49" i="17"/>
  <c r="P49" i="17" s="1"/>
  <c r="H49" i="17"/>
  <c r="N48" i="17"/>
  <c r="M48" i="17"/>
  <c r="P48" i="17" s="1"/>
  <c r="H48" i="17"/>
  <c r="N47" i="17"/>
  <c r="M47" i="17"/>
  <c r="P47" i="17" s="1"/>
  <c r="H47" i="17"/>
  <c r="N46" i="17"/>
  <c r="M46" i="17"/>
  <c r="P46" i="17" s="1"/>
  <c r="H46" i="17"/>
  <c r="N45" i="17"/>
  <c r="M45" i="17"/>
  <c r="P45" i="17" s="1"/>
  <c r="H45" i="17"/>
  <c r="N44" i="17"/>
  <c r="M44" i="17"/>
  <c r="P44" i="17" s="1"/>
  <c r="H44" i="17"/>
  <c r="N43" i="17"/>
  <c r="M43" i="17"/>
  <c r="P43" i="17" s="1"/>
  <c r="H43" i="17"/>
  <c r="N42" i="17"/>
  <c r="M42" i="17"/>
  <c r="P42" i="17" s="1"/>
  <c r="H42" i="17"/>
  <c r="N41" i="17"/>
  <c r="M41" i="17"/>
  <c r="P41" i="17" s="1"/>
  <c r="H41" i="17"/>
  <c r="N40" i="17"/>
  <c r="M40" i="17"/>
  <c r="P40" i="17" s="1"/>
  <c r="H40" i="17"/>
  <c r="N39" i="17"/>
  <c r="M39" i="17"/>
  <c r="P39" i="17" s="1"/>
  <c r="H39" i="17"/>
  <c r="N38" i="17"/>
  <c r="M38" i="17"/>
  <c r="P38" i="17" s="1"/>
  <c r="H38" i="17"/>
  <c r="N37" i="17"/>
  <c r="M37" i="17"/>
  <c r="P37" i="17" s="1"/>
  <c r="H37" i="17"/>
  <c r="N36" i="17"/>
  <c r="M36" i="17"/>
  <c r="P36" i="17" s="1"/>
  <c r="H36" i="17"/>
  <c r="N35" i="17"/>
  <c r="M35" i="17"/>
  <c r="P35" i="17" s="1"/>
  <c r="H35" i="17"/>
  <c r="N34" i="17"/>
  <c r="M34" i="17"/>
  <c r="P34" i="17" s="1"/>
  <c r="H34" i="17"/>
  <c r="N33" i="17"/>
  <c r="M33" i="17"/>
  <c r="P33" i="17" s="1"/>
  <c r="H33" i="17"/>
  <c r="N32" i="17"/>
  <c r="M32" i="17"/>
  <c r="P32" i="17" s="1"/>
  <c r="H32" i="17"/>
  <c r="N31" i="17"/>
  <c r="M31" i="17"/>
  <c r="P31" i="17" s="1"/>
  <c r="H31" i="17"/>
  <c r="N30" i="17"/>
  <c r="M30" i="17"/>
  <c r="P30" i="17" s="1"/>
  <c r="H30" i="17"/>
  <c r="N29" i="17"/>
  <c r="M29" i="17"/>
  <c r="P29" i="17" s="1"/>
  <c r="H29" i="17"/>
  <c r="N28" i="17"/>
  <c r="M28" i="17"/>
  <c r="P28" i="17" s="1"/>
  <c r="H28" i="17"/>
  <c r="N27" i="17"/>
  <c r="M27" i="17"/>
  <c r="P27" i="17" s="1"/>
  <c r="H27" i="17"/>
  <c r="N26" i="17"/>
  <c r="M26" i="17"/>
  <c r="P26" i="17" s="1"/>
  <c r="H26" i="17"/>
  <c r="N25" i="17"/>
  <c r="M25" i="17"/>
  <c r="P25" i="17" s="1"/>
  <c r="H25" i="17"/>
  <c r="N24" i="17"/>
  <c r="M24" i="17"/>
  <c r="P24" i="17" s="1"/>
  <c r="H24" i="17"/>
  <c r="N23" i="17"/>
  <c r="M23" i="17"/>
  <c r="P23" i="17" s="1"/>
  <c r="H23" i="17"/>
  <c r="N22" i="17"/>
  <c r="M22" i="17"/>
  <c r="H22" i="17"/>
  <c r="N21" i="17"/>
  <c r="M21" i="17"/>
  <c r="P21" i="17" s="1"/>
  <c r="H21" i="17"/>
  <c r="N20" i="17"/>
  <c r="M20" i="17"/>
  <c r="P20" i="17" s="1"/>
  <c r="H20" i="17"/>
  <c r="N19" i="17"/>
  <c r="M19" i="17"/>
  <c r="P19" i="17" s="1"/>
  <c r="H19" i="17"/>
  <c r="M14" i="17"/>
  <c r="P14" i="17" s="1"/>
  <c r="O11" i="17"/>
  <c r="M11" i="17"/>
  <c r="L11" i="17"/>
  <c r="K11" i="17"/>
  <c r="J11" i="17"/>
  <c r="I11" i="17"/>
  <c r="N129" i="16"/>
  <c r="M129" i="16"/>
  <c r="P129" i="16" s="1"/>
  <c r="H129" i="16"/>
  <c r="N128" i="16"/>
  <c r="M128" i="16"/>
  <c r="P128" i="16" s="1"/>
  <c r="H128" i="16"/>
  <c r="N127" i="16"/>
  <c r="M127" i="16"/>
  <c r="P127" i="16" s="1"/>
  <c r="H127" i="16"/>
  <c r="N126" i="16"/>
  <c r="M126" i="16"/>
  <c r="P126" i="16" s="1"/>
  <c r="H126" i="16"/>
  <c r="N125" i="16"/>
  <c r="M125" i="16"/>
  <c r="P125" i="16" s="1"/>
  <c r="H125" i="16"/>
  <c r="N124" i="16"/>
  <c r="M124" i="16"/>
  <c r="P124" i="16" s="1"/>
  <c r="H124" i="16"/>
  <c r="N123" i="16"/>
  <c r="M123" i="16"/>
  <c r="P123" i="16" s="1"/>
  <c r="H123" i="16"/>
  <c r="N122" i="16"/>
  <c r="M122" i="16"/>
  <c r="P122" i="16" s="1"/>
  <c r="H122" i="16"/>
  <c r="N121" i="16"/>
  <c r="M121" i="16"/>
  <c r="P121" i="16" s="1"/>
  <c r="H121" i="16"/>
  <c r="N120" i="16"/>
  <c r="M120" i="16"/>
  <c r="P120" i="16" s="1"/>
  <c r="H120" i="16"/>
  <c r="N119" i="16"/>
  <c r="M119" i="16"/>
  <c r="P119" i="16" s="1"/>
  <c r="H119" i="16"/>
  <c r="N118" i="16"/>
  <c r="M118" i="16"/>
  <c r="P118" i="16" s="1"/>
  <c r="H118" i="16"/>
  <c r="N117" i="16"/>
  <c r="M117" i="16"/>
  <c r="P117" i="16" s="1"/>
  <c r="H117" i="16"/>
  <c r="N116" i="16"/>
  <c r="M116" i="16"/>
  <c r="P116" i="16" s="1"/>
  <c r="H116" i="16"/>
  <c r="N115" i="16"/>
  <c r="M115" i="16"/>
  <c r="P115" i="16" s="1"/>
  <c r="H115" i="16"/>
  <c r="N114" i="16"/>
  <c r="M114" i="16"/>
  <c r="P114" i="16" s="1"/>
  <c r="H114" i="16"/>
  <c r="N113" i="16"/>
  <c r="M113" i="16"/>
  <c r="P113" i="16" s="1"/>
  <c r="H113" i="16"/>
  <c r="N112" i="16"/>
  <c r="M112" i="16"/>
  <c r="P112" i="16" s="1"/>
  <c r="H112" i="16"/>
  <c r="N111" i="16"/>
  <c r="M111" i="16"/>
  <c r="P111" i="16" s="1"/>
  <c r="H111" i="16"/>
  <c r="N110" i="16"/>
  <c r="M110" i="16"/>
  <c r="P110" i="16" s="1"/>
  <c r="H110" i="16"/>
  <c r="N109" i="16"/>
  <c r="M109" i="16"/>
  <c r="P109" i="16" s="1"/>
  <c r="H109" i="16"/>
  <c r="N108" i="16"/>
  <c r="M108" i="16"/>
  <c r="P108" i="16" s="1"/>
  <c r="H108" i="16"/>
  <c r="N107" i="16"/>
  <c r="M107" i="16"/>
  <c r="P107" i="16" s="1"/>
  <c r="H107" i="16"/>
  <c r="N106" i="16"/>
  <c r="M106" i="16"/>
  <c r="P106" i="16" s="1"/>
  <c r="H106" i="16"/>
  <c r="N105" i="16"/>
  <c r="M105" i="16"/>
  <c r="P105" i="16" s="1"/>
  <c r="H105" i="16"/>
  <c r="N104" i="16"/>
  <c r="M104" i="16"/>
  <c r="P104" i="16" s="1"/>
  <c r="H104" i="16"/>
  <c r="N103" i="16"/>
  <c r="M103" i="16"/>
  <c r="P103" i="16" s="1"/>
  <c r="H103" i="16"/>
  <c r="N102" i="16"/>
  <c r="M102" i="16"/>
  <c r="P102" i="16" s="1"/>
  <c r="H102" i="16"/>
  <c r="N101" i="16"/>
  <c r="M101" i="16"/>
  <c r="P101" i="16" s="1"/>
  <c r="H101" i="16"/>
  <c r="N100" i="16"/>
  <c r="M100" i="16"/>
  <c r="P100" i="16" s="1"/>
  <c r="H100" i="16"/>
  <c r="N99" i="16"/>
  <c r="M99" i="16"/>
  <c r="P99" i="16" s="1"/>
  <c r="H99" i="16"/>
  <c r="N98" i="16"/>
  <c r="M98" i="16"/>
  <c r="P98" i="16" s="1"/>
  <c r="H98" i="16"/>
  <c r="N97" i="16"/>
  <c r="M97" i="16"/>
  <c r="P97" i="16" s="1"/>
  <c r="H97" i="16"/>
  <c r="N96" i="16"/>
  <c r="M96" i="16"/>
  <c r="P96" i="16" s="1"/>
  <c r="H96" i="16"/>
  <c r="N95" i="16"/>
  <c r="M95" i="16"/>
  <c r="P95" i="16" s="1"/>
  <c r="H95" i="16"/>
  <c r="N94" i="16"/>
  <c r="M94" i="16"/>
  <c r="P94" i="16" s="1"/>
  <c r="H94" i="16"/>
  <c r="N93" i="16"/>
  <c r="M93" i="16"/>
  <c r="P93" i="16" s="1"/>
  <c r="H93" i="16"/>
  <c r="N92" i="16"/>
  <c r="M92" i="16"/>
  <c r="P92" i="16" s="1"/>
  <c r="H92" i="16"/>
  <c r="N91" i="16"/>
  <c r="M91" i="16"/>
  <c r="P91" i="16" s="1"/>
  <c r="H91" i="16"/>
  <c r="N90" i="16"/>
  <c r="M90" i="16"/>
  <c r="P90" i="16" s="1"/>
  <c r="H90" i="16"/>
  <c r="N89" i="16"/>
  <c r="M89" i="16"/>
  <c r="P89" i="16" s="1"/>
  <c r="H89" i="16"/>
  <c r="N88" i="16"/>
  <c r="M88" i="16"/>
  <c r="P88" i="16" s="1"/>
  <c r="H88" i="16"/>
  <c r="N87" i="16"/>
  <c r="M87" i="16"/>
  <c r="P87" i="16" s="1"/>
  <c r="H87" i="16"/>
  <c r="N86" i="16"/>
  <c r="M86" i="16"/>
  <c r="P86" i="16" s="1"/>
  <c r="H86" i="16"/>
  <c r="N85" i="16"/>
  <c r="M85" i="16"/>
  <c r="P85" i="16" s="1"/>
  <c r="H85" i="16"/>
  <c r="N84" i="16"/>
  <c r="M84" i="16"/>
  <c r="P84" i="16" s="1"/>
  <c r="H84" i="16"/>
  <c r="N83" i="16"/>
  <c r="M83" i="16"/>
  <c r="P83" i="16" s="1"/>
  <c r="H83" i="16"/>
  <c r="N82" i="16"/>
  <c r="M82" i="16"/>
  <c r="P82" i="16" s="1"/>
  <c r="H82" i="16"/>
  <c r="N81" i="16"/>
  <c r="M81" i="16"/>
  <c r="P81" i="16" s="1"/>
  <c r="H81" i="16"/>
  <c r="N80" i="16"/>
  <c r="M80" i="16"/>
  <c r="P80" i="16" s="1"/>
  <c r="H80" i="16"/>
  <c r="N79" i="16"/>
  <c r="M79" i="16"/>
  <c r="P79" i="16" s="1"/>
  <c r="H79" i="16"/>
  <c r="N78" i="16"/>
  <c r="M78" i="16"/>
  <c r="P78" i="16" s="1"/>
  <c r="H78" i="16"/>
  <c r="N77" i="16"/>
  <c r="M77" i="16"/>
  <c r="P77" i="16" s="1"/>
  <c r="H77" i="16"/>
  <c r="N76" i="16"/>
  <c r="M76" i="16"/>
  <c r="P76" i="16" s="1"/>
  <c r="H76" i="16"/>
  <c r="N75" i="16"/>
  <c r="M75" i="16"/>
  <c r="P75" i="16" s="1"/>
  <c r="H75" i="16"/>
  <c r="N74" i="16"/>
  <c r="M74" i="16"/>
  <c r="P74" i="16" s="1"/>
  <c r="H74" i="16"/>
  <c r="N73" i="16"/>
  <c r="M73" i="16"/>
  <c r="P73" i="16" s="1"/>
  <c r="H73" i="16"/>
  <c r="N72" i="16"/>
  <c r="M72" i="16"/>
  <c r="P72" i="16" s="1"/>
  <c r="H72" i="16"/>
  <c r="N71" i="16"/>
  <c r="M71" i="16"/>
  <c r="P71" i="16" s="1"/>
  <c r="H71" i="16"/>
  <c r="N70" i="16"/>
  <c r="M70" i="16"/>
  <c r="P70" i="16" s="1"/>
  <c r="H70" i="16"/>
  <c r="N69" i="16"/>
  <c r="M69" i="16"/>
  <c r="P69" i="16" s="1"/>
  <c r="H69" i="16"/>
  <c r="N68" i="16"/>
  <c r="M68" i="16"/>
  <c r="P68" i="16" s="1"/>
  <c r="H68" i="16"/>
  <c r="N67" i="16"/>
  <c r="M67" i="16"/>
  <c r="P67" i="16" s="1"/>
  <c r="H67" i="16"/>
  <c r="N66" i="16"/>
  <c r="M66" i="16"/>
  <c r="P66" i="16" s="1"/>
  <c r="H66" i="16"/>
  <c r="N65" i="16"/>
  <c r="M65" i="16"/>
  <c r="P65" i="16" s="1"/>
  <c r="H65" i="16"/>
  <c r="N64" i="16"/>
  <c r="M64" i="16"/>
  <c r="P64" i="16" s="1"/>
  <c r="H64" i="16"/>
  <c r="N63" i="16"/>
  <c r="M63" i="16"/>
  <c r="P63" i="16" s="1"/>
  <c r="H63" i="16"/>
  <c r="N62" i="16"/>
  <c r="M62" i="16"/>
  <c r="P62" i="16" s="1"/>
  <c r="H62" i="16"/>
  <c r="N61" i="16"/>
  <c r="M61" i="16"/>
  <c r="P61" i="16" s="1"/>
  <c r="H61" i="16"/>
  <c r="N60" i="16"/>
  <c r="M60" i="16"/>
  <c r="P60" i="16" s="1"/>
  <c r="H60" i="16"/>
  <c r="N59" i="16"/>
  <c r="M59" i="16"/>
  <c r="P59" i="16" s="1"/>
  <c r="H59" i="16"/>
  <c r="N58" i="16"/>
  <c r="M58" i="16"/>
  <c r="P58" i="16" s="1"/>
  <c r="H58" i="16"/>
  <c r="N57" i="16"/>
  <c r="M57" i="16"/>
  <c r="P57" i="16" s="1"/>
  <c r="H57" i="16"/>
  <c r="N56" i="16"/>
  <c r="M56" i="16"/>
  <c r="P56" i="16" s="1"/>
  <c r="H56" i="16"/>
  <c r="N55" i="16"/>
  <c r="M55" i="16"/>
  <c r="P55" i="16" s="1"/>
  <c r="H55" i="16"/>
  <c r="N54" i="16"/>
  <c r="M54" i="16"/>
  <c r="P54" i="16" s="1"/>
  <c r="H54" i="16"/>
  <c r="N53" i="16"/>
  <c r="M53" i="16"/>
  <c r="P53" i="16" s="1"/>
  <c r="H53" i="16"/>
  <c r="N52" i="16"/>
  <c r="M52" i="16"/>
  <c r="P52" i="16" s="1"/>
  <c r="H52" i="16"/>
  <c r="N51" i="16"/>
  <c r="M51" i="16"/>
  <c r="P51" i="16" s="1"/>
  <c r="H51" i="16"/>
  <c r="N50" i="16"/>
  <c r="M50" i="16"/>
  <c r="P50" i="16" s="1"/>
  <c r="H50" i="16"/>
  <c r="N49" i="16"/>
  <c r="M49" i="16"/>
  <c r="P49" i="16" s="1"/>
  <c r="H49" i="16"/>
  <c r="N48" i="16"/>
  <c r="M48" i="16"/>
  <c r="P48" i="16" s="1"/>
  <c r="H48" i="16"/>
  <c r="N47" i="16"/>
  <c r="M47" i="16"/>
  <c r="P47" i="16" s="1"/>
  <c r="H47" i="16"/>
  <c r="N46" i="16"/>
  <c r="M46" i="16"/>
  <c r="P46" i="16" s="1"/>
  <c r="H46" i="16"/>
  <c r="N45" i="16"/>
  <c r="M45" i="16"/>
  <c r="P45" i="16" s="1"/>
  <c r="H45" i="16"/>
  <c r="N44" i="16"/>
  <c r="M44" i="16"/>
  <c r="P44" i="16" s="1"/>
  <c r="H44" i="16"/>
  <c r="N43" i="16"/>
  <c r="M43" i="16"/>
  <c r="P43" i="16" s="1"/>
  <c r="H43" i="16"/>
  <c r="N42" i="16"/>
  <c r="M42" i="16"/>
  <c r="P42" i="16" s="1"/>
  <c r="H42" i="16"/>
  <c r="N41" i="16"/>
  <c r="M41" i="16"/>
  <c r="P41" i="16" s="1"/>
  <c r="H41" i="16"/>
  <c r="N40" i="16"/>
  <c r="M40" i="16"/>
  <c r="P40" i="16" s="1"/>
  <c r="H40" i="16"/>
  <c r="N39" i="16"/>
  <c r="M39" i="16"/>
  <c r="P39" i="16" s="1"/>
  <c r="H39" i="16"/>
  <c r="N38" i="16"/>
  <c r="M38" i="16"/>
  <c r="P38" i="16" s="1"/>
  <c r="H38" i="16"/>
  <c r="N37" i="16"/>
  <c r="M37" i="16"/>
  <c r="P37" i="16" s="1"/>
  <c r="H37" i="16"/>
  <c r="N36" i="16"/>
  <c r="M36" i="16"/>
  <c r="P36" i="16" s="1"/>
  <c r="H36" i="16"/>
  <c r="N35" i="16"/>
  <c r="M35" i="16"/>
  <c r="P35" i="16" s="1"/>
  <c r="H35" i="16"/>
  <c r="N34" i="16"/>
  <c r="M34" i="16"/>
  <c r="P34" i="16" s="1"/>
  <c r="H34" i="16"/>
  <c r="N33" i="16"/>
  <c r="M33" i="16"/>
  <c r="P33" i="16" s="1"/>
  <c r="H33" i="16"/>
  <c r="N32" i="16"/>
  <c r="M32" i="16"/>
  <c r="P32" i="16" s="1"/>
  <c r="H32" i="16"/>
  <c r="N31" i="16"/>
  <c r="M31" i="16"/>
  <c r="P31" i="16" s="1"/>
  <c r="H31" i="16"/>
  <c r="N30" i="16"/>
  <c r="M30" i="16"/>
  <c r="P30" i="16" s="1"/>
  <c r="H30" i="16"/>
  <c r="N29" i="16"/>
  <c r="M29" i="16"/>
  <c r="P29" i="16" s="1"/>
  <c r="H29" i="16"/>
  <c r="N28" i="16"/>
  <c r="M28" i="16"/>
  <c r="P28" i="16" s="1"/>
  <c r="H28" i="16"/>
  <c r="N27" i="16"/>
  <c r="M27" i="16"/>
  <c r="P27" i="16" s="1"/>
  <c r="H27" i="16"/>
  <c r="N26" i="16"/>
  <c r="M26" i="16"/>
  <c r="P26" i="16" s="1"/>
  <c r="H26" i="16"/>
  <c r="N25" i="16"/>
  <c r="M25" i="16"/>
  <c r="P25" i="16" s="1"/>
  <c r="H25" i="16"/>
  <c r="N24" i="16"/>
  <c r="M24" i="16"/>
  <c r="P24" i="16" s="1"/>
  <c r="H24" i="16"/>
  <c r="N23" i="16"/>
  <c r="M23" i="16"/>
  <c r="P23" i="16" s="1"/>
  <c r="H23" i="16"/>
  <c r="N22" i="16"/>
  <c r="M22" i="16"/>
  <c r="H22" i="16"/>
  <c r="N21" i="16"/>
  <c r="M21" i="16"/>
  <c r="P21" i="16" s="1"/>
  <c r="H21" i="16"/>
  <c r="N20" i="16"/>
  <c r="M20" i="16"/>
  <c r="P20" i="16" s="1"/>
  <c r="H20" i="16"/>
  <c r="N19" i="16"/>
  <c r="M19" i="16"/>
  <c r="P19" i="16" s="1"/>
  <c r="H19" i="16"/>
  <c r="M14" i="16"/>
  <c r="P14" i="16" s="1"/>
  <c r="O11" i="16"/>
  <c r="M11" i="16"/>
  <c r="L11" i="16"/>
  <c r="K11" i="16"/>
  <c r="J11" i="16"/>
  <c r="I11" i="16"/>
  <c r="N129" i="15"/>
  <c r="M129" i="15"/>
  <c r="P129" i="15" s="1"/>
  <c r="H129" i="15"/>
  <c r="N128" i="15"/>
  <c r="M128" i="15"/>
  <c r="P128" i="15" s="1"/>
  <c r="H128" i="15"/>
  <c r="N127" i="15"/>
  <c r="M127" i="15"/>
  <c r="P127" i="15" s="1"/>
  <c r="H127" i="15"/>
  <c r="N126" i="15"/>
  <c r="M126" i="15"/>
  <c r="P126" i="15" s="1"/>
  <c r="H126" i="15"/>
  <c r="N125" i="15"/>
  <c r="M125" i="15"/>
  <c r="P125" i="15" s="1"/>
  <c r="H125" i="15"/>
  <c r="N124" i="15"/>
  <c r="M124" i="15"/>
  <c r="P124" i="15" s="1"/>
  <c r="H124" i="15"/>
  <c r="N123" i="15"/>
  <c r="M123" i="15"/>
  <c r="P123" i="15" s="1"/>
  <c r="H123" i="15"/>
  <c r="N122" i="15"/>
  <c r="M122" i="15"/>
  <c r="P122" i="15" s="1"/>
  <c r="H122" i="15"/>
  <c r="N121" i="15"/>
  <c r="M121" i="15"/>
  <c r="P121" i="15" s="1"/>
  <c r="H121" i="15"/>
  <c r="N120" i="15"/>
  <c r="M120" i="15"/>
  <c r="P120" i="15" s="1"/>
  <c r="H120" i="15"/>
  <c r="N119" i="15"/>
  <c r="M119" i="15"/>
  <c r="P119" i="15" s="1"/>
  <c r="H119" i="15"/>
  <c r="N118" i="15"/>
  <c r="M118" i="15"/>
  <c r="P118" i="15" s="1"/>
  <c r="H118" i="15"/>
  <c r="N117" i="15"/>
  <c r="M117" i="15"/>
  <c r="P117" i="15" s="1"/>
  <c r="H117" i="15"/>
  <c r="N116" i="15"/>
  <c r="M116" i="15"/>
  <c r="P116" i="15" s="1"/>
  <c r="H116" i="15"/>
  <c r="N115" i="15"/>
  <c r="M115" i="15"/>
  <c r="P115" i="15" s="1"/>
  <c r="H115" i="15"/>
  <c r="N114" i="15"/>
  <c r="M114" i="15"/>
  <c r="P114" i="15" s="1"/>
  <c r="H114" i="15"/>
  <c r="N113" i="15"/>
  <c r="M113" i="15"/>
  <c r="P113" i="15" s="1"/>
  <c r="H113" i="15"/>
  <c r="N112" i="15"/>
  <c r="M112" i="15"/>
  <c r="P112" i="15" s="1"/>
  <c r="H112" i="15"/>
  <c r="N111" i="15"/>
  <c r="M111" i="15"/>
  <c r="P111" i="15" s="1"/>
  <c r="H111" i="15"/>
  <c r="N110" i="15"/>
  <c r="M110" i="15"/>
  <c r="P110" i="15" s="1"/>
  <c r="H110" i="15"/>
  <c r="N109" i="15"/>
  <c r="M109" i="15"/>
  <c r="P109" i="15" s="1"/>
  <c r="H109" i="15"/>
  <c r="N108" i="15"/>
  <c r="M108" i="15"/>
  <c r="P108" i="15" s="1"/>
  <c r="H108" i="15"/>
  <c r="N107" i="15"/>
  <c r="M107" i="15"/>
  <c r="P107" i="15" s="1"/>
  <c r="H107" i="15"/>
  <c r="N106" i="15"/>
  <c r="M106" i="15"/>
  <c r="P106" i="15" s="1"/>
  <c r="H106" i="15"/>
  <c r="N105" i="15"/>
  <c r="M105" i="15"/>
  <c r="P105" i="15" s="1"/>
  <c r="H105" i="15"/>
  <c r="N104" i="15"/>
  <c r="M104" i="15"/>
  <c r="P104" i="15" s="1"/>
  <c r="H104" i="15"/>
  <c r="N103" i="15"/>
  <c r="M103" i="15"/>
  <c r="P103" i="15" s="1"/>
  <c r="H103" i="15"/>
  <c r="N102" i="15"/>
  <c r="M102" i="15"/>
  <c r="P102" i="15" s="1"/>
  <c r="H102" i="15"/>
  <c r="N101" i="15"/>
  <c r="M101" i="15"/>
  <c r="P101" i="15" s="1"/>
  <c r="H101" i="15"/>
  <c r="N100" i="15"/>
  <c r="M100" i="15"/>
  <c r="P100" i="15" s="1"/>
  <c r="H100" i="15"/>
  <c r="N99" i="15"/>
  <c r="M99" i="15"/>
  <c r="P99" i="15" s="1"/>
  <c r="H99" i="15"/>
  <c r="N98" i="15"/>
  <c r="M98" i="15"/>
  <c r="P98" i="15" s="1"/>
  <c r="H98" i="15"/>
  <c r="N97" i="15"/>
  <c r="M97" i="15"/>
  <c r="P97" i="15" s="1"/>
  <c r="H97" i="15"/>
  <c r="N96" i="15"/>
  <c r="M96" i="15"/>
  <c r="P96" i="15" s="1"/>
  <c r="H96" i="15"/>
  <c r="N95" i="15"/>
  <c r="M95" i="15"/>
  <c r="P95" i="15" s="1"/>
  <c r="H95" i="15"/>
  <c r="N94" i="15"/>
  <c r="M94" i="15"/>
  <c r="P94" i="15" s="1"/>
  <c r="H94" i="15"/>
  <c r="N93" i="15"/>
  <c r="M93" i="15"/>
  <c r="P93" i="15" s="1"/>
  <c r="H93" i="15"/>
  <c r="N92" i="15"/>
  <c r="M92" i="15"/>
  <c r="P92" i="15" s="1"/>
  <c r="H92" i="15"/>
  <c r="N91" i="15"/>
  <c r="M91" i="15"/>
  <c r="P91" i="15" s="1"/>
  <c r="H91" i="15"/>
  <c r="N90" i="15"/>
  <c r="M90" i="15"/>
  <c r="P90" i="15" s="1"/>
  <c r="H90" i="15"/>
  <c r="N89" i="15"/>
  <c r="M89" i="15"/>
  <c r="P89" i="15" s="1"/>
  <c r="H89" i="15"/>
  <c r="N88" i="15"/>
  <c r="M88" i="15"/>
  <c r="P88" i="15" s="1"/>
  <c r="H88" i="15"/>
  <c r="N87" i="15"/>
  <c r="M87" i="15"/>
  <c r="P87" i="15" s="1"/>
  <c r="H87" i="15"/>
  <c r="N86" i="15"/>
  <c r="M86" i="15"/>
  <c r="P86" i="15" s="1"/>
  <c r="H86" i="15"/>
  <c r="N85" i="15"/>
  <c r="M85" i="15"/>
  <c r="P85" i="15" s="1"/>
  <c r="H85" i="15"/>
  <c r="N84" i="15"/>
  <c r="M84" i="15"/>
  <c r="P84" i="15" s="1"/>
  <c r="H84" i="15"/>
  <c r="N83" i="15"/>
  <c r="M83" i="15"/>
  <c r="P83" i="15" s="1"/>
  <c r="H83" i="15"/>
  <c r="N82" i="15"/>
  <c r="M82" i="15"/>
  <c r="P82" i="15" s="1"/>
  <c r="H82" i="15"/>
  <c r="N81" i="15"/>
  <c r="M81" i="15"/>
  <c r="P81" i="15" s="1"/>
  <c r="H81" i="15"/>
  <c r="N80" i="15"/>
  <c r="M80" i="15"/>
  <c r="P80" i="15" s="1"/>
  <c r="H80" i="15"/>
  <c r="N79" i="15"/>
  <c r="M79" i="15"/>
  <c r="P79" i="15" s="1"/>
  <c r="H79" i="15"/>
  <c r="N78" i="15"/>
  <c r="M78" i="15"/>
  <c r="P78" i="15" s="1"/>
  <c r="H78" i="15"/>
  <c r="N77" i="15"/>
  <c r="M77" i="15"/>
  <c r="P77" i="15" s="1"/>
  <c r="H77" i="15"/>
  <c r="N76" i="15"/>
  <c r="M76" i="15"/>
  <c r="P76" i="15" s="1"/>
  <c r="H76" i="15"/>
  <c r="N75" i="15"/>
  <c r="M75" i="15"/>
  <c r="P75" i="15" s="1"/>
  <c r="H75" i="15"/>
  <c r="N74" i="15"/>
  <c r="M74" i="15"/>
  <c r="P74" i="15" s="1"/>
  <c r="H74" i="15"/>
  <c r="N73" i="15"/>
  <c r="M73" i="15"/>
  <c r="P73" i="15" s="1"/>
  <c r="H73" i="15"/>
  <c r="N72" i="15"/>
  <c r="M72" i="15"/>
  <c r="P72" i="15" s="1"/>
  <c r="H72" i="15"/>
  <c r="N71" i="15"/>
  <c r="M71" i="15"/>
  <c r="P71" i="15" s="1"/>
  <c r="H71" i="15"/>
  <c r="N70" i="15"/>
  <c r="M70" i="15"/>
  <c r="P70" i="15" s="1"/>
  <c r="H70" i="15"/>
  <c r="N69" i="15"/>
  <c r="M69" i="15"/>
  <c r="P69" i="15" s="1"/>
  <c r="H69" i="15"/>
  <c r="N68" i="15"/>
  <c r="M68" i="15"/>
  <c r="P68" i="15" s="1"/>
  <c r="H68" i="15"/>
  <c r="N67" i="15"/>
  <c r="M67" i="15"/>
  <c r="P67" i="15" s="1"/>
  <c r="H67" i="15"/>
  <c r="N66" i="15"/>
  <c r="M66" i="15"/>
  <c r="P66" i="15" s="1"/>
  <c r="H66" i="15"/>
  <c r="N65" i="15"/>
  <c r="M65" i="15"/>
  <c r="P65" i="15" s="1"/>
  <c r="H65" i="15"/>
  <c r="N64" i="15"/>
  <c r="M64" i="15"/>
  <c r="P64" i="15" s="1"/>
  <c r="H64" i="15"/>
  <c r="N63" i="15"/>
  <c r="M63" i="15"/>
  <c r="P63" i="15" s="1"/>
  <c r="H63" i="15"/>
  <c r="N62" i="15"/>
  <c r="M62" i="15"/>
  <c r="P62" i="15" s="1"/>
  <c r="H62" i="15"/>
  <c r="N61" i="15"/>
  <c r="M61" i="15"/>
  <c r="P61" i="15" s="1"/>
  <c r="H61" i="15"/>
  <c r="N60" i="15"/>
  <c r="M60" i="15"/>
  <c r="P60" i="15" s="1"/>
  <c r="H60" i="15"/>
  <c r="N59" i="15"/>
  <c r="M59" i="15"/>
  <c r="P59" i="15" s="1"/>
  <c r="H59" i="15"/>
  <c r="N58" i="15"/>
  <c r="M58" i="15"/>
  <c r="P58" i="15" s="1"/>
  <c r="H58" i="15"/>
  <c r="N57" i="15"/>
  <c r="M57" i="15"/>
  <c r="P57" i="15" s="1"/>
  <c r="H57" i="15"/>
  <c r="N56" i="15"/>
  <c r="M56" i="15"/>
  <c r="P56" i="15" s="1"/>
  <c r="H56" i="15"/>
  <c r="N55" i="15"/>
  <c r="M55" i="15"/>
  <c r="P55" i="15" s="1"/>
  <c r="H55" i="15"/>
  <c r="N54" i="15"/>
  <c r="M54" i="15"/>
  <c r="P54" i="15" s="1"/>
  <c r="H54" i="15"/>
  <c r="N53" i="15"/>
  <c r="M53" i="15"/>
  <c r="P53" i="15" s="1"/>
  <c r="H53" i="15"/>
  <c r="N52" i="15"/>
  <c r="M52" i="15"/>
  <c r="P52" i="15" s="1"/>
  <c r="H52" i="15"/>
  <c r="N51" i="15"/>
  <c r="M51" i="15"/>
  <c r="P51" i="15" s="1"/>
  <c r="H51" i="15"/>
  <c r="N50" i="15"/>
  <c r="M50" i="15"/>
  <c r="P50" i="15" s="1"/>
  <c r="H50" i="15"/>
  <c r="N49" i="15"/>
  <c r="M49" i="15"/>
  <c r="P49" i="15" s="1"/>
  <c r="H49" i="15"/>
  <c r="N48" i="15"/>
  <c r="M48" i="15"/>
  <c r="P48" i="15" s="1"/>
  <c r="H48" i="15"/>
  <c r="N47" i="15"/>
  <c r="M47" i="15"/>
  <c r="P47" i="15" s="1"/>
  <c r="H47" i="15"/>
  <c r="N46" i="15"/>
  <c r="M46" i="15"/>
  <c r="P46" i="15" s="1"/>
  <c r="H46" i="15"/>
  <c r="N45" i="15"/>
  <c r="M45" i="15"/>
  <c r="P45" i="15" s="1"/>
  <c r="H45" i="15"/>
  <c r="N44" i="15"/>
  <c r="M44" i="15"/>
  <c r="P44" i="15" s="1"/>
  <c r="H44" i="15"/>
  <c r="N43" i="15"/>
  <c r="M43" i="15"/>
  <c r="P43" i="15" s="1"/>
  <c r="H43" i="15"/>
  <c r="N42" i="15"/>
  <c r="M42" i="15"/>
  <c r="P42" i="15" s="1"/>
  <c r="H42" i="15"/>
  <c r="N41" i="15"/>
  <c r="M41" i="15"/>
  <c r="P41" i="15" s="1"/>
  <c r="H41" i="15"/>
  <c r="N40" i="15"/>
  <c r="M40" i="15"/>
  <c r="P40" i="15" s="1"/>
  <c r="H40" i="15"/>
  <c r="N39" i="15"/>
  <c r="M39" i="15"/>
  <c r="P39" i="15" s="1"/>
  <c r="H39" i="15"/>
  <c r="N38" i="15"/>
  <c r="M38" i="15"/>
  <c r="P38" i="15" s="1"/>
  <c r="H38" i="15"/>
  <c r="N37" i="15"/>
  <c r="M37" i="15"/>
  <c r="P37" i="15" s="1"/>
  <c r="H37" i="15"/>
  <c r="N36" i="15"/>
  <c r="M36" i="15"/>
  <c r="P36" i="15" s="1"/>
  <c r="H36" i="15"/>
  <c r="N35" i="15"/>
  <c r="M35" i="15"/>
  <c r="P35" i="15" s="1"/>
  <c r="H35" i="15"/>
  <c r="N34" i="15"/>
  <c r="M34" i="15"/>
  <c r="P34" i="15" s="1"/>
  <c r="H34" i="15"/>
  <c r="N33" i="15"/>
  <c r="M33" i="15"/>
  <c r="P33" i="15" s="1"/>
  <c r="H33" i="15"/>
  <c r="N32" i="15"/>
  <c r="M32" i="15"/>
  <c r="P32" i="15" s="1"/>
  <c r="H32" i="15"/>
  <c r="N31" i="15"/>
  <c r="M31" i="15"/>
  <c r="P31" i="15" s="1"/>
  <c r="H31" i="15"/>
  <c r="N30" i="15"/>
  <c r="M30" i="15"/>
  <c r="P30" i="15" s="1"/>
  <c r="H30" i="15"/>
  <c r="N29" i="15"/>
  <c r="M29" i="15"/>
  <c r="P29" i="15" s="1"/>
  <c r="H29" i="15"/>
  <c r="N28" i="15"/>
  <c r="M28" i="15"/>
  <c r="P28" i="15" s="1"/>
  <c r="H28" i="15"/>
  <c r="N27" i="15"/>
  <c r="M27" i="15"/>
  <c r="P27" i="15" s="1"/>
  <c r="H27" i="15"/>
  <c r="N26" i="15"/>
  <c r="M26" i="15"/>
  <c r="P26" i="15" s="1"/>
  <c r="H26" i="15"/>
  <c r="N25" i="15"/>
  <c r="M25" i="15"/>
  <c r="P25" i="15" s="1"/>
  <c r="H25" i="15"/>
  <c r="N24" i="15"/>
  <c r="M24" i="15"/>
  <c r="P24" i="15" s="1"/>
  <c r="H24" i="15"/>
  <c r="N23" i="15"/>
  <c r="M23" i="15"/>
  <c r="P23" i="15" s="1"/>
  <c r="H23" i="15"/>
  <c r="N22" i="15"/>
  <c r="M22" i="15"/>
  <c r="H22" i="15"/>
  <c r="N21" i="15"/>
  <c r="M21" i="15"/>
  <c r="P21" i="15" s="1"/>
  <c r="H21" i="15"/>
  <c r="N20" i="15"/>
  <c r="M20" i="15"/>
  <c r="P20" i="15" s="1"/>
  <c r="H20" i="15"/>
  <c r="N19" i="15"/>
  <c r="M19" i="15"/>
  <c r="P19" i="15" s="1"/>
  <c r="H19" i="15"/>
  <c r="M14" i="15"/>
  <c r="P14" i="15" s="1"/>
  <c r="O11" i="15"/>
  <c r="M11" i="15"/>
  <c r="L11" i="15"/>
  <c r="K11" i="15"/>
  <c r="J11" i="15"/>
  <c r="I11" i="15"/>
  <c r="N129" i="14"/>
  <c r="M129" i="14"/>
  <c r="P129" i="14" s="1"/>
  <c r="H129" i="14"/>
  <c r="N128" i="14"/>
  <c r="M128" i="14"/>
  <c r="P128" i="14" s="1"/>
  <c r="H128" i="14"/>
  <c r="N127" i="14"/>
  <c r="M127" i="14"/>
  <c r="P127" i="14" s="1"/>
  <c r="H127" i="14"/>
  <c r="N126" i="14"/>
  <c r="M126" i="14"/>
  <c r="P126" i="14" s="1"/>
  <c r="H126" i="14"/>
  <c r="N125" i="14"/>
  <c r="M125" i="14"/>
  <c r="P125" i="14" s="1"/>
  <c r="H125" i="14"/>
  <c r="N124" i="14"/>
  <c r="M124" i="14"/>
  <c r="P124" i="14" s="1"/>
  <c r="H124" i="14"/>
  <c r="N123" i="14"/>
  <c r="M123" i="14"/>
  <c r="P123" i="14" s="1"/>
  <c r="H123" i="14"/>
  <c r="N122" i="14"/>
  <c r="M122" i="14"/>
  <c r="P122" i="14" s="1"/>
  <c r="H122" i="14"/>
  <c r="N121" i="14"/>
  <c r="M121" i="14"/>
  <c r="P121" i="14" s="1"/>
  <c r="H121" i="14"/>
  <c r="N120" i="14"/>
  <c r="M120" i="14"/>
  <c r="P120" i="14" s="1"/>
  <c r="H120" i="14"/>
  <c r="N119" i="14"/>
  <c r="M119" i="14"/>
  <c r="P119" i="14" s="1"/>
  <c r="H119" i="14"/>
  <c r="N118" i="14"/>
  <c r="M118" i="14"/>
  <c r="P118" i="14" s="1"/>
  <c r="H118" i="14"/>
  <c r="N117" i="14"/>
  <c r="M117" i="14"/>
  <c r="P117" i="14" s="1"/>
  <c r="H117" i="14"/>
  <c r="N116" i="14"/>
  <c r="M116" i="14"/>
  <c r="P116" i="14" s="1"/>
  <c r="H116" i="14"/>
  <c r="N115" i="14"/>
  <c r="M115" i="14"/>
  <c r="P115" i="14" s="1"/>
  <c r="H115" i="14"/>
  <c r="N114" i="14"/>
  <c r="M114" i="14"/>
  <c r="P114" i="14" s="1"/>
  <c r="H114" i="14"/>
  <c r="N113" i="14"/>
  <c r="M113" i="14"/>
  <c r="P113" i="14" s="1"/>
  <c r="H113" i="14"/>
  <c r="N112" i="14"/>
  <c r="M112" i="14"/>
  <c r="P112" i="14" s="1"/>
  <c r="H112" i="14"/>
  <c r="N111" i="14"/>
  <c r="M111" i="14"/>
  <c r="P111" i="14" s="1"/>
  <c r="H111" i="14"/>
  <c r="N110" i="14"/>
  <c r="M110" i="14"/>
  <c r="P110" i="14" s="1"/>
  <c r="H110" i="14"/>
  <c r="N109" i="14"/>
  <c r="M109" i="14"/>
  <c r="P109" i="14" s="1"/>
  <c r="H109" i="14"/>
  <c r="N108" i="14"/>
  <c r="M108" i="14"/>
  <c r="P108" i="14" s="1"/>
  <c r="H108" i="14"/>
  <c r="N107" i="14"/>
  <c r="M107" i="14"/>
  <c r="P107" i="14" s="1"/>
  <c r="H107" i="14"/>
  <c r="N106" i="14"/>
  <c r="M106" i="14"/>
  <c r="P106" i="14" s="1"/>
  <c r="H106" i="14"/>
  <c r="N105" i="14"/>
  <c r="M105" i="14"/>
  <c r="P105" i="14" s="1"/>
  <c r="H105" i="14"/>
  <c r="N104" i="14"/>
  <c r="M104" i="14"/>
  <c r="P104" i="14" s="1"/>
  <c r="H104" i="14"/>
  <c r="N103" i="14"/>
  <c r="M103" i="14"/>
  <c r="P103" i="14" s="1"/>
  <c r="H103" i="14"/>
  <c r="N102" i="14"/>
  <c r="M102" i="14"/>
  <c r="P102" i="14" s="1"/>
  <c r="H102" i="14"/>
  <c r="N101" i="14"/>
  <c r="M101" i="14"/>
  <c r="P101" i="14" s="1"/>
  <c r="H101" i="14"/>
  <c r="N100" i="14"/>
  <c r="M100" i="14"/>
  <c r="P100" i="14" s="1"/>
  <c r="H100" i="14"/>
  <c r="N99" i="14"/>
  <c r="M99" i="14"/>
  <c r="P99" i="14" s="1"/>
  <c r="H99" i="14"/>
  <c r="N98" i="14"/>
  <c r="M98" i="14"/>
  <c r="P98" i="14" s="1"/>
  <c r="H98" i="14"/>
  <c r="N97" i="14"/>
  <c r="M97" i="14"/>
  <c r="P97" i="14" s="1"/>
  <c r="H97" i="14"/>
  <c r="N96" i="14"/>
  <c r="M96" i="14"/>
  <c r="P96" i="14" s="1"/>
  <c r="H96" i="14"/>
  <c r="N95" i="14"/>
  <c r="M95" i="14"/>
  <c r="P95" i="14" s="1"/>
  <c r="H95" i="14"/>
  <c r="N94" i="14"/>
  <c r="M94" i="14"/>
  <c r="P94" i="14" s="1"/>
  <c r="H94" i="14"/>
  <c r="N93" i="14"/>
  <c r="M93" i="14"/>
  <c r="P93" i="14" s="1"/>
  <c r="H93" i="14"/>
  <c r="N92" i="14"/>
  <c r="M92" i="14"/>
  <c r="P92" i="14" s="1"/>
  <c r="H92" i="14"/>
  <c r="N91" i="14"/>
  <c r="M91" i="14"/>
  <c r="P91" i="14" s="1"/>
  <c r="H91" i="14"/>
  <c r="N90" i="14"/>
  <c r="M90" i="14"/>
  <c r="P90" i="14" s="1"/>
  <c r="H90" i="14"/>
  <c r="N89" i="14"/>
  <c r="M89" i="14"/>
  <c r="P89" i="14" s="1"/>
  <c r="H89" i="14"/>
  <c r="N88" i="14"/>
  <c r="M88" i="14"/>
  <c r="P88" i="14" s="1"/>
  <c r="H88" i="14"/>
  <c r="N87" i="14"/>
  <c r="M87" i="14"/>
  <c r="P87" i="14" s="1"/>
  <c r="H87" i="14"/>
  <c r="N86" i="14"/>
  <c r="M86" i="14"/>
  <c r="P86" i="14" s="1"/>
  <c r="H86" i="14"/>
  <c r="N85" i="14"/>
  <c r="M85" i="14"/>
  <c r="P85" i="14" s="1"/>
  <c r="H85" i="14"/>
  <c r="N84" i="14"/>
  <c r="M84" i="14"/>
  <c r="P84" i="14" s="1"/>
  <c r="H84" i="14"/>
  <c r="N83" i="14"/>
  <c r="M83" i="14"/>
  <c r="P83" i="14" s="1"/>
  <c r="H83" i="14"/>
  <c r="N82" i="14"/>
  <c r="M82" i="14"/>
  <c r="P82" i="14" s="1"/>
  <c r="H82" i="14"/>
  <c r="N81" i="14"/>
  <c r="M81" i="14"/>
  <c r="P81" i="14" s="1"/>
  <c r="H81" i="14"/>
  <c r="N80" i="14"/>
  <c r="M80" i="14"/>
  <c r="P80" i="14" s="1"/>
  <c r="H80" i="14"/>
  <c r="N79" i="14"/>
  <c r="M79" i="14"/>
  <c r="P79" i="14" s="1"/>
  <c r="H79" i="14"/>
  <c r="N78" i="14"/>
  <c r="M78" i="14"/>
  <c r="P78" i="14" s="1"/>
  <c r="H78" i="14"/>
  <c r="N77" i="14"/>
  <c r="M77" i="14"/>
  <c r="P77" i="14" s="1"/>
  <c r="H77" i="14"/>
  <c r="N76" i="14"/>
  <c r="M76" i="14"/>
  <c r="P76" i="14" s="1"/>
  <c r="H76" i="14"/>
  <c r="N75" i="14"/>
  <c r="M75" i="14"/>
  <c r="P75" i="14" s="1"/>
  <c r="H75" i="14"/>
  <c r="N74" i="14"/>
  <c r="M74" i="14"/>
  <c r="P74" i="14" s="1"/>
  <c r="H74" i="14"/>
  <c r="N73" i="14"/>
  <c r="M73" i="14"/>
  <c r="P73" i="14" s="1"/>
  <c r="H73" i="14"/>
  <c r="N72" i="14"/>
  <c r="M72" i="14"/>
  <c r="P72" i="14" s="1"/>
  <c r="H72" i="14"/>
  <c r="N71" i="14"/>
  <c r="M71" i="14"/>
  <c r="P71" i="14" s="1"/>
  <c r="H71" i="14"/>
  <c r="N70" i="14"/>
  <c r="M70" i="14"/>
  <c r="P70" i="14" s="1"/>
  <c r="H70" i="14"/>
  <c r="N69" i="14"/>
  <c r="M69" i="14"/>
  <c r="P69" i="14" s="1"/>
  <c r="H69" i="14"/>
  <c r="N68" i="14"/>
  <c r="M68" i="14"/>
  <c r="P68" i="14" s="1"/>
  <c r="H68" i="14"/>
  <c r="N67" i="14"/>
  <c r="M67" i="14"/>
  <c r="P67" i="14" s="1"/>
  <c r="H67" i="14"/>
  <c r="N66" i="14"/>
  <c r="M66" i="14"/>
  <c r="P66" i="14" s="1"/>
  <c r="H66" i="14"/>
  <c r="N65" i="14"/>
  <c r="M65" i="14"/>
  <c r="P65" i="14" s="1"/>
  <c r="H65" i="14"/>
  <c r="N64" i="14"/>
  <c r="M64" i="14"/>
  <c r="P64" i="14" s="1"/>
  <c r="H64" i="14"/>
  <c r="N63" i="14"/>
  <c r="M63" i="14"/>
  <c r="P63" i="14" s="1"/>
  <c r="H63" i="14"/>
  <c r="N62" i="14"/>
  <c r="M62" i="14"/>
  <c r="P62" i="14" s="1"/>
  <c r="H62" i="14"/>
  <c r="N61" i="14"/>
  <c r="M61" i="14"/>
  <c r="P61" i="14" s="1"/>
  <c r="H61" i="14"/>
  <c r="N60" i="14"/>
  <c r="M60" i="14"/>
  <c r="P60" i="14" s="1"/>
  <c r="H60" i="14"/>
  <c r="N59" i="14"/>
  <c r="M59" i="14"/>
  <c r="P59" i="14" s="1"/>
  <c r="H59" i="14"/>
  <c r="N58" i="14"/>
  <c r="M58" i="14"/>
  <c r="P58" i="14" s="1"/>
  <c r="H58" i="14"/>
  <c r="N57" i="14"/>
  <c r="M57" i="14"/>
  <c r="P57" i="14" s="1"/>
  <c r="H57" i="14"/>
  <c r="N56" i="14"/>
  <c r="M56" i="14"/>
  <c r="P56" i="14" s="1"/>
  <c r="H56" i="14"/>
  <c r="N55" i="14"/>
  <c r="M55" i="14"/>
  <c r="P55" i="14" s="1"/>
  <c r="H55" i="14"/>
  <c r="N54" i="14"/>
  <c r="M54" i="14"/>
  <c r="P54" i="14" s="1"/>
  <c r="H54" i="14"/>
  <c r="N53" i="14"/>
  <c r="M53" i="14"/>
  <c r="P53" i="14" s="1"/>
  <c r="H53" i="14"/>
  <c r="N52" i="14"/>
  <c r="M52" i="14"/>
  <c r="P52" i="14" s="1"/>
  <c r="H52" i="14"/>
  <c r="N51" i="14"/>
  <c r="M51" i="14"/>
  <c r="P51" i="14" s="1"/>
  <c r="H51" i="14"/>
  <c r="N50" i="14"/>
  <c r="M50" i="14"/>
  <c r="P50" i="14" s="1"/>
  <c r="H50" i="14"/>
  <c r="N49" i="14"/>
  <c r="M49" i="14"/>
  <c r="P49" i="14" s="1"/>
  <c r="H49" i="14"/>
  <c r="N48" i="14"/>
  <c r="M48" i="14"/>
  <c r="P48" i="14" s="1"/>
  <c r="H48" i="14"/>
  <c r="N47" i="14"/>
  <c r="M47" i="14"/>
  <c r="P47" i="14" s="1"/>
  <c r="H47" i="14"/>
  <c r="N46" i="14"/>
  <c r="M46" i="14"/>
  <c r="P46" i="14" s="1"/>
  <c r="H46" i="14"/>
  <c r="N45" i="14"/>
  <c r="M45" i="14"/>
  <c r="P45" i="14" s="1"/>
  <c r="H45" i="14"/>
  <c r="N44" i="14"/>
  <c r="M44" i="14"/>
  <c r="P44" i="14" s="1"/>
  <c r="H44" i="14"/>
  <c r="N43" i="14"/>
  <c r="M43" i="14"/>
  <c r="P43" i="14" s="1"/>
  <c r="H43" i="14"/>
  <c r="N42" i="14"/>
  <c r="M42" i="14"/>
  <c r="P42" i="14" s="1"/>
  <c r="H42" i="14"/>
  <c r="N41" i="14"/>
  <c r="M41" i="14"/>
  <c r="P41" i="14" s="1"/>
  <c r="H41" i="14"/>
  <c r="N40" i="14"/>
  <c r="M40" i="14"/>
  <c r="P40" i="14" s="1"/>
  <c r="H40" i="14"/>
  <c r="N39" i="14"/>
  <c r="M39" i="14"/>
  <c r="P39" i="14" s="1"/>
  <c r="H39" i="14"/>
  <c r="N38" i="14"/>
  <c r="M38" i="14"/>
  <c r="P38" i="14" s="1"/>
  <c r="H38" i="14"/>
  <c r="N37" i="14"/>
  <c r="M37" i="14"/>
  <c r="P37" i="14" s="1"/>
  <c r="H37" i="14"/>
  <c r="N36" i="14"/>
  <c r="M36" i="14"/>
  <c r="P36" i="14" s="1"/>
  <c r="H36" i="14"/>
  <c r="N35" i="14"/>
  <c r="M35" i="14"/>
  <c r="P35" i="14" s="1"/>
  <c r="H35" i="14"/>
  <c r="N34" i="14"/>
  <c r="M34" i="14"/>
  <c r="P34" i="14" s="1"/>
  <c r="H34" i="14"/>
  <c r="N33" i="14"/>
  <c r="M33" i="14"/>
  <c r="P33" i="14" s="1"/>
  <c r="H33" i="14"/>
  <c r="N32" i="14"/>
  <c r="M32" i="14"/>
  <c r="P32" i="14" s="1"/>
  <c r="H32" i="14"/>
  <c r="N31" i="14"/>
  <c r="M31" i="14"/>
  <c r="P31" i="14" s="1"/>
  <c r="H31" i="14"/>
  <c r="N30" i="14"/>
  <c r="M30" i="14"/>
  <c r="P30" i="14" s="1"/>
  <c r="H30" i="14"/>
  <c r="N29" i="14"/>
  <c r="M29" i="14"/>
  <c r="P29" i="14" s="1"/>
  <c r="H29" i="14"/>
  <c r="N28" i="14"/>
  <c r="M28" i="14"/>
  <c r="P28" i="14" s="1"/>
  <c r="H28" i="14"/>
  <c r="N27" i="14"/>
  <c r="M27" i="14"/>
  <c r="P27" i="14" s="1"/>
  <c r="H27" i="14"/>
  <c r="N26" i="14"/>
  <c r="M26" i="14"/>
  <c r="P26" i="14" s="1"/>
  <c r="H26" i="14"/>
  <c r="N25" i="14"/>
  <c r="M25" i="14"/>
  <c r="P25" i="14" s="1"/>
  <c r="H25" i="14"/>
  <c r="N24" i="14"/>
  <c r="M24" i="14"/>
  <c r="P24" i="14" s="1"/>
  <c r="H24" i="14"/>
  <c r="N23" i="14"/>
  <c r="M23" i="14"/>
  <c r="P23" i="14" s="1"/>
  <c r="H23" i="14"/>
  <c r="N22" i="14"/>
  <c r="M22" i="14"/>
  <c r="H22" i="14"/>
  <c r="N21" i="14"/>
  <c r="M21" i="14"/>
  <c r="P21" i="14" s="1"/>
  <c r="H21" i="14"/>
  <c r="N20" i="14"/>
  <c r="M20" i="14"/>
  <c r="P20" i="14" s="1"/>
  <c r="H20" i="14"/>
  <c r="N19" i="14"/>
  <c r="M19" i="14"/>
  <c r="P19" i="14" s="1"/>
  <c r="H19" i="14"/>
  <c r="O11" i="14"/>
  <c r="L11" i="14"/>
  <c r="K11" i="14"/>
  <c r="J11" i="14"/>
  <c r="I11" i="14"/>
  <c r="O11" i="12"/>
  <c r="L11" i="12"/>
  <c r="K11" i="12"/>
  <c r="J11" i="12"/>
  <c r="I11" i="12"/>
  <c r="M14" i="12"/>
  <c r="M11" i="18" l="1"/>
  <c r="P22" i="14"/>
  <c r="M12" i="14"/>
  <c r="P12" i="14"/>
  <c r="C9" i="2" s="1"/>
  <c r="I9" i="2" s="1"/>
  <c r="P22" i="15"/>
  <c r="P12" i="15" s="1"/>
  <c r="C10" i="2" s="1"/>
  <c r="I10" i="2" s="1"/>
  <c r="M12" i="15"/>
  <c r="M13" i="15" s="1"/>
  <c r="M15" i="15" s="1"/>
  <c r="P22" i="16"/>
  <c r="M12" i="16"/>
  <c r="M13" i="16" s="1"/>
  <c r="M15" i="16" s="1"/>
  <c r="P22" i="17"/>
  <c r="M12" i="17"/>
  <c r="M13" i="17" s="1"/>
  <c r="M15" i="17" s="1"/>
  <c r="P22" i="19"/>
  <c r="P12" i="19" s="1"/>
  <c r="C14" i="2" s="1"/>
  <c r="I14" i="2" s="1"/>
  <c r="M12" i="19"/>
  <c r="M13" i="19" s="1"/>
  <c r="M15" i="19" s="1"/>
  <c r="P11" i="19"/>
  <c r="B14" i="2" s="1"/>
  <c r="P11" i="16"/>
  <c r="B11" i="2" s="1"/>
  <c r="P12" i="16"/>
  <c r="C11" i="2" s="1"/>
  <c r="I11" i="2" s="1"/>
  <c r="P11" i="17"/>
  <c r="B12" i="2" s="1"/>
  <c r="P12" i="17"/>
  <c r="C12" i="2" s="1"/>
  <c r="I12" i="2" s="1"/>
  <c r="P19" i="18"/>
  <c r="P12" i="18" s="1"/>
  <c r="C13" i="2" s="1"/>
  <c r="I13" i="2" s="1"/>
  <c r="M12" i="18"/>
  <c r="P20" i="20"/>
  <c r="P12" i="20" s="1"/>
  <c r="C15" i="2" s="1"/>
  <c r="I15" i="2" s="1"/>
  <c r="M12" i="20"/>
  <c r="M11" i="14"/>
  <c r="L13" i="19"/>
  <c r="L15" i="19" s="1"/>
  <c r="K13" i="15"/>
  <c r="K15" i="15" s="1"/>
  <c r="J13" i="16"/>
  <c r="J15" i="16" s="1"/>
  <c r="O13" i="16"/>
  <c r="O15" i="16" s="1"/>
  <c r="L13" i="15"/>
  <c r="L15" i="15" s="1"/>
  <c r="I13" i="16"/>
  <c r="I15" i="16" s="1"/>
  <c r="L13" i="18"/>
  <c r="L15" i="18" s="1"/>
  <c r="I13" i="14"/>
  <c r="I15" i="14" s="1"/>
  <c r="P11" i="18"/>
  <c r="B13" i="2" s="1"/>
  <c r="P11" i="15"/>
  <c r="B10" i="2" s="1"/>
  <c r="P11" i="14"/>
  <c r="B9" i="2" s="1"/>
  <c r="M11" i="20"/>
  <c r="I13" i="20"/>
  <c r="I15" i="20" s="1"/>
  <c r="I13" i="19"/>
  <c r="I15" i="19" s="1"/>
  <c r="I13" i="17"/>
  <c r="I15" i="17" s="1"/>
  <c r="L13" i="17"/>
  <c r="L15" i="17" s="1"/>
  <c r="K13" i="16"/>
  <c r="K15" i="16" s="1"/>
  <c r="L13" i="16"/>
  <c r="L15" i="16" s="1"/>
  <c r="J13" i="14"/>
  <c r="J15" i="14" s="1"/>
  <c r="L13" i="20"/>
  <c r="L15" i="20" s="1"/>
  <c r="K13" i="19"/>
  <c r="K15" i="19" s="1"/>
  <c r="J13" i="18"/>
  <c r="J15" i="18" s="1"/>
  <c r="O13" i="18"/>
  <c r="O15" i="18" s="1"/>
  <c r="K13" i="17"/>
  <c r="K15" i="17" s="1"/>
  <c r="K13" i="14"/>
  <c r="K15" i="14" s="1"/>
  <c r="L13" i="14"/>
  <c r="L15" i="14" s="1"/>
  <c r="J13" i="20"/>
  <c r="J15" i="20" s="1"/>
  <c r="O13" i="20"/>
  <c r="O15" i="20" s="1"/>
  <c r="K13" i="20"/>
  <c r="K15" i="20" s="1"/>
  <c r="J13" i="19"/>
  <c r="J15" i="19" s="1"/>
  <c r="O13" i="19"/>
  <c r="O15" i="19" s="1"/>
  <c r="I13" i="18"/>
  <c r="I15" i="18" s="1"/>
  <c r="K13" i="18"/>
  <c r="K15" i="18" s="1"/>
  <c r="J13" i="17"/>
  <c r="J15" i="17" s="1"/>
  <c r="O13" i="17"/>
  <c r="O15" i="17" s="1"/>
  <c r="I13" i="15"/>
  <c r="I15" i="15" s="1"/>
  <c r="J13" i="15"/>
  <c r="J15" i="15" s="1"/>
  <c r="O13" i="15"/>
  <c r="O15" i="15" s="1"/>
  <c r="O13" i="14"/>
  <c r="O15" i="14" s="1"/>
  <c r="O13" i="12"/>
  <c r="K13" i="12"/>
  <c r="J13" i="12"/>
  <c r="I13" i="12"/>
  <c r="I15" i="12" s="1"/>
  <c r="K14" i="2" l="1"/>
  <c r="H14" i="2"/>
  <c r="K13" i="2"/>
  <c r="H13" i="2"/>
  <c r="K12" i="2"/>
  <c r="H12" i="2"/>
  <c r="K11" i="2"/>
  <c r="H11" i="2"/>
  <c r="K10" i="2"/>
  <c r="H10" i="2"/>
  <c r="M13" i="14"/>
  <c r="M15" i="14" s="1"/>
  <c r="K9" i="2"/>
  <c r="H9" i="2"/>
  <c r="P11" i="20"/>
  <c r="N1" i="20" s="1"/>
  <c r="M13" i="18"/>
  <c r="M15" i="18" s="1"/>
  <c r="M13" i="20"/>
  <c r="M15" i="20" s="1"/>
  <c r="L9" i="2"/>
  <c r="G9" i="2"/>
  <c r="L14" i="2"/>
  <c r="G14" i="2"/>
  <c r="P13" i="19"/>
  <c r="P15" i="19" s="1"/>
  <c r="N1" i="19"/>
  <c r="L11" i="2"/>
  <c r="G11" i="2"/>
  <c r="P13" i="16"/>
  <c r="P15" i="16" s="1"/>
  <c r="N1" i="16"/>
  <c r="L15" i="2"/>
  <c r="G15" i="2"/>
  <c r="G13" i="2"/>
  <c r="L13" i="2"/>
  <c r="L12" i="2"/>
  <c r="L10" i="2"/>
  <c r="N1" i="18"/>
  <c r="P13" i="18"/>
  <c r="P15" i="18" s="1"/>
  <c r="G12" i="2"/>
  <c r="N1" i="17"/>
  <c r="P13" i="17"/>
  <c r="P15" i="17" s="1"/>
  <c r="G10" i="2"/>
  <c r="P13" i="15"/>
  <c r="P15" i="15" s="1"/>
  <c r="N1" i="15"/>
  <c r="P13" i="14"/>
  <c r="P15" i="14" s="1"/>
  <c r="N1" i="14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N19" i="12"/>
  <c r="H19" i="12"/>
  <c r="P13" i="20" l="1"/>
  <c r="P15" i="20" s="1"/>
  <c r="B15" i="2"/>
  <c r="H15" i="2" s="1"/>
  <c r="N9" i="13"/>
  <c r="N10" i="13"/>
  <c r="N11" i="13"/>
  <c r="N12" i="13"/>
  <c r="N13" i="13"/>
  <c r="N14" i="13"/>
  <c r="N15" i="13"/>
  <c r="N16" i="13"/>
  <c r="C17" i="13"/>
  <c r="D17" i="13"/>
  <c r="E17" i="13"/>
  <c r="F17" i="13"/>
  <c r="G17" i="13"/>
  <c r="H17" i="13"/>
  <c r="I17" i="13"/>
  <c r="J17" i="13"/>
  <c r="K17" i="13"/>
  <c r="L17" i="13"/>
  <c r="M17" i="13"/>
  <c r="B17" i="13"/>
  <c r="M129" i="12"/>
  <c r="P129" i="12" s="1"/>
  <c r="M128" i="12"/>
  <c r="P128" i="12" s="1"/>
  <c r="M127" i="12"/>
  <c r="P127" i="12" s="1"/>
  <c r="M126" i="12"/>
  <c r="P126" i="12" s="1"/>
  <c r="M125" i="12"/>
  <c r="P125" i="12" s="1"/>
  <c r="M124" i="12"/>
  <c r="P124" i="12" s="1"/>
  <c r="M123" i="12"/>
  <c r="P123" i="12" s="1"/>
  <c r="M122" i="12"/>
  <c r="P122" i="12" s="1"/>
  <c r="M121" i="12"/>
  <c r="P121" i="12" s="1"/>
  <c r="M120" i="12"/>
  <c r="P120" i="12" s="1"/>
  <c r="M119" i="12"/>
  <c r="P119" i="12" s="1"/>
  <c r="M118" i="12"/>
  <c r="P118" i="12" s="1"/>
  <c r="M117" i="12"/>
  <c r="P117" i="12" s="1"/>
  <c r="M116" i="12"/>
  <c r="P116" i="12" s="1"/>
  <c r="M115" i="12"/>
  <c r="P115" i="12" s="1"/>
  <c r="M114" i="12"/>
  <c r="P114" i="12" s="1"/>
  <c r="M113" i="12"/>
  <c r="P113" i="12" s="1"/>
  <c r="M112" i="12"/>
  <c r="P112" i="12" s="1"/>
  <c r="M111" i="12"/>
  <c r="P111" i="12" s="1"/>
  <c r="M110" i="12"/>
  <c r="P110" i="12" s="1"/>
  <c r="M109" i="12"/>
  <c r="P109" i="12" s="1"/>
  <c r="M108" i="12"/>
  <c r="P108" i="12" s="1"/>
  <c r="M107" i="12"/>
  <c r="P107" i="12" s="1"/>
  <c r="M106" i="12"/>
  <c r="P106" i="12" s="1"/>
  <c r="M105" i="12"/>
  <c r="P105" i="12" s="1"/>
  <c r="M104" i="12"/>
  <c r="P104" i="12" s="1"/>
  <c r="M103" i="12"/>
  <c r="P103" i="12" s="1"/>
  <c r="M102" i="12"/>
  <c r="P102" i="12" s="1"/>
  <c r="M101" i="12"/>
  <c r="P101" i="12" s="1"/>
  <c r="M100" i="12"/>
  <c r="P100" i="12" s="1"/>
  <c r="M99" i="12"/>
  <c r="P99" i="12" s="1"/>
  <c r="M98" i="12"/>
  <c r="P98" i="12" s="1"/>
  <c r="M97" i="12"/>
  <c r="P97" i="12" s="1"/>
  <c r="M96" i="12"/>
  <c r="P96" i="12" s="1"/>
  <c r="M95" i="12"/>
  <c r="P95" i="12" s="1"/>
  <c r="M94" i="12"/>
  <c r="P94" i="12" s="1"/>
  <c r="M93" i="12"/>
  <c r="P93" i="12" s="1"/>
  <c r="M92" i="12"/>
  <c r="P92" i="12" s="1"/>
  <c r="M91" i="12"/>
  <c r="P91" i="12" s="1"/>
  <c r="M90" i="12"/>
  <c r="P90" i="12" s="1"/>
  <c r="M89" i="12"/>
  <c r="P89" i="12" s="1"/>
  <c r="M88" i="12"/>
  <c r="P88" i="12" s="1"/>
  <c r="M87" i="12"/>
  <c r="P87" i="12" s="1"/>
  <c r="M86" i="12"/>
  <c r="P86" i="12" s="1"/>
  <c r="M85" i="12"/>
  <c r="P85" i="12" s="1"/>
  <c r="M84" i="12"/>
  <c r="P84" i="12" s="1"/>
  <c r="M83" i="12"/>
  <c r="P83" i="12" s="1"/>
  <c r="M82" i="12"/>
  <c r="P82" i="12" s="1"/>
  <c r="M81" i="12"/>
  <c r="P81" i="12" s="1"/>
  <c r="M80" i="12"/>
  <c r="P80" i="12" s="1"/>
  <c r="M79" i="12"/>
  <c r="P79" i="12" s="1"/>
  <c r="M78" i="12"/>
  <c r="P78" i="12" s="1"/>
  <c r="M77" i="12"/>
  <c r="P77" i="12" s="1"/>
  <c r="M76" i="12"/>
  <c r="P76" i="12" s="1"/>
  <c r="M75" i="12"/>
  <c r="P75" i="12" s="1"/>
  <c r="M74" i="12"/>
  <c r="P74" i="12" s="1"/>
  <c r="M73" i="12"/>
  <c r="P73" i="12" s="1"/>
  <c r="M72" i="12"/>
  <c r="P72" i="12" s="1"/>
  <c r="M71" i="12"/>
  <c r="P71" i="12" s="1"/>
  <c r="M70" i="12"/>
  <c r="P70" i="12" s="1"/>
  <c r="M69" i="12"/>
  <c r="P69" i="12" s="1"/>
  <c r="M68" i="12"/>
  <c r="P68" i="12" s="1"/>
  <c r="M67" i="12"/>
  <c r="P67" i="12" s="1"/>
  <c r="M66" i="12"/>
  <c r="P66" i="12" s="1"/>
  <c r="M65" i="12"/>
  <c r="P65" i="12" s="1"/>
  <c r="M64" i="12"/>
  <c r="P64" i="12" s="1"/>
  <c r="M63" i="12"/>
  <c r="P63" i="12" s="1"/>
  <c r="M62" i="12"/>
  <c r="P62" i="12" s="1"/>
  <c r="M61" i="12"/>
  <c r="P61" i="12" s="1"/>
  <c r="M60" i="12"/>
  <c r="P60" i="12" s="1"/>
  <c r="M59" i="12"/>
  <c r="P59" i="12" s="1"/>
  <c r="M58" i="12"/>
  <c r="P58" i="12" s="1"/>
  <c r="M57" i="12"/>
  <c r="P57" i="12" s="1"/>
  <c r="M56" i="12"/>
  <c r="P56" i="12" s="1"/>
  <c r="M55" i="12"/>
  <c r="P55" i="12" s="1"/>
  <c r="M54" i="12"/>
  <c r="P54" i="12" s="1"/>
  <c r="M53" i="12"/>
  <c r="P53" i="12" s="1"/>
  <c r="M52" i="12"/>
  <c r="P52" i="12" s="1"/>
  <c r="M51" i="12"/>
  <c r="P51" i="12" s="1"/>
  <c r="M50" i="12"/>
  <c r="P50" i="12" s="1"/>
  <c r="M49" i="12"/>
  <c r="P49" i="12" s="1"/>
  <c r="M48" i="12"/>
  <c r="P48" i="12" s="1"/>
  <c r="M47" i="12"/>
  <c r="P47" i="12" s="1"/>
  <c r="M46" i="12"/>
  <c r="P46" i="12" s="1"/>
  <c r="M45" i="12"/>
  <c r="P45" i="12" s="1"/>
  <c r="M44" i="12"/>
  <c r="P44" i="12" s="1"/>
  <c r="M43" i="12"/>
  <c r="P43" i="12" s="1"/>
  <c r="M42" i="12"/>
  <c r="P42" i="12" s="1"/>
  <c r="M41" i="12"/>
  <c r="P41" i="12" s="1"/>
  <c r="M40" i="12"/>
  <c r="P40" i="12" s="1"/>
  <c r="M39" i="12"/>
  <c r="P39" i="12" s="1"/>
  <c r="M38" i="12"/>
  <c r="P38" i="12" s="1"/>
  <c r="M37" i="12"/>
  <c r="P37" i="12" s="1"/>
  <c r="M36" i="12"/>
  <c r="P36" i="12" s="1"/>
  <c r="M35" i="12"/>
  <c r="P35" i="12" s="1"/>
  <c r="M34" i="12"/>
  <c r="P34" i="12" s="1"/>
  <c r="M33" i="12"/>
  <c r="P33" i="12" s="1"/>
  <c r="M32" i="12"/>
  <c r="P32" i="12" s="1"/>
  <c r="M31" i="12"/>
  <c r="P31" i="12" s="1"/>
  <c r="M30" i="12"/>
  <c r="P30" i="12" s="1"/>
  <c r="M29" i="12"/>
  <c r="P29" i="12" s="1"/>
  <c r="M28" i="12"/>
  <c r="P28" i="12" s="1"/>
  <c r="M27" i="12"/>
  <c r="P27" i="12" s="1"/>
  <c r="M26" i="12"/>
  <c r="P26" i="12" s="1"/>
  <c r="M25" i="12"/>
  <c r="P25" i="12" s="1"/>
  <c r="M24" i="12"/>
  <c r="P24" i="12" s="1"/>
  <c r="M23" i="12"/>
  <c r="P23" i="12" s="1"/>
  <c r="M22" i="12"/>
  <c r="P22" i="12" s="1"/>
  <c r="M21" i="12"/>
  <c r="M20" i="12"/>
  <c r="M19" i="12"/>
  <c r="P14" i="12"/>
  <c r="O15" i="12"/>
  <c r="K15" i="12"/>
  <c r="J15" i="12"/>
  <c r="K15" i="2" l="1"/>
  <c r="F26" i="21"/>
  <c r="M11" i="12"/>
  <c r="P20" i="12"/>
  <c r="M12" i="12"/>
  <c r="P21" i="12"/>
  <c r="F27" i="21" s="1"/>
  <c r="L13" i="12"/>
  <c r="L15" i="12" s="1"/>
  <c r="N17" i="13"/>
  <c r="F11" i="2"/>
  <c r="P19" i="12"/>
  <c r="F16" i="21" s="1"/>
  <c r="F18" i="21" l="1"/>
  <c r="E18" i="21" s="1"/>
  <c r="M13" i="12"/>
  <c r="M15" i="12" s="1"/>
  <c r="F17" i="21"/>
  <c r="P12" i="12"/>
  <c r="C8" i="2" s="1"/>
  <c r="F25" i="21"/>
  <c r="E25" i="21" s="1"/>
  <c r="P11" i="12"/>
  <c r="B8" i="2" s="1"/>
  <c r="F14" i="2"/>
  <c r="E16" i="21" l="1"/>
  <c r="E26" i="21"/>
  <c r="E17" i="21"/>
  <c r="E27" i="21"/>
  <c r="F8" i="21"/>
  <c r="F7" i="21"/>
  <c r="L8" i="2"/>
  <c r="I8" i="2"/>
  <c r="K8" i="2"/>
  <c r="H8" i="2"/>
  <c r="F19" i="21"/>
  <c r="B16" i="2"/>
  <c r="H16" i="2" s="1"/>
  <c r="F28" i="21"/>
  <c r="G8" i="2"/>
  <c r="G16" i="2" s="1"/>
  <c r="C16" i="2"/>
  <c r="I16" i="2" s="1"/>
  <c r="P13" i="12"/>
  <c r="N1" i="12"/>
  <c r="F9" i="2"/>
  <c r="F13" i="2"/>
  <c r="F15" i="2"/>
  <c r="F12" i="2"/>
  <c r="F10" i="2"/>
  <c r="E8" i="21" l="1"/>
  <c r="A37" i="21" s="1"/>
  <c r="E2" i="2"/>
  <c r="E20" i="21"/>
  <c r="E29" i="21"/>
  <c r="F32" i="21"/>
  <c r="F9" i="21"/>
  <c r="E7" i="21" s="1"/>
  <c r="F30" i="21"/>
  <c r="F23" i="21"/>
  <c r="F21" i="21"/>
  <c r="P15" i="12"/>
  <c r="F8" i="2"/>
  <c r="F16" i="2" s="1"/>
  <c r="E9" i="21" l="1"/>
  <c r="A38" i="21" s="1"/>
  <c r="E28" i="21"/>
  <c r="E30" i="21" s="1"/>
  <c r="E19" i="21"/>
  <c r="E21" i="21" s="1"/>
  <c r="F10" i="21"/>
  <c r="F14" i="21" l="1"/>
  <c r="F12" i="21"/>
  <c r="E10" i="21" l="1"/>
</calcChain>
</file>

<file path=xl/sharedStrings.xml><?xml version="1.0" encoding="utf-8"?>
<sst xmlns="http://schemas.openxmlformats.org/spreadsheetml/2006/main" count="432" uniqueCount="112">
  <si>
    <t>OPRÁVNENÉ VÝDAVKY PROJEKTU</t>
  </si>
  <si>
    <t>Výdavky projektu  v EUR (na 2 des.miesta)</t>
  </si>
  <si>
    <t>2. Neoprávnené výdavky spolu</t>
  </si>
  <si>
    <t>3. Celkové výdavky spolu (1+2)</t>
  </si>
  <si>
    <t>1.stvrťrok</t>
  </si>
  <si>
    <t>2.stvrťrok</t>
  </si>
  <si>
    <t>3.stvrťrok</t>
  </si>
  <si>
    <t>4.stvrťrok</t>
  </si>
  <si>
    <t xml:space="preserve">Rok spolu </t>
  </si>
  <si>
    <t>Korekcia</t>
  </si>
  <si>
    <t>Rok upr.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</si>
  <si>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</si>
  <si>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</si>
  <si>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</si>
  <si>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</si>
  <si>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</si>
  <si>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</si>
  <si>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</si>
  <si>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</si>
  <si>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 xml:space="preserve"> (v EUR na 2 desatiné miesta)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</si>
  <si>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</si>
  <si>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</si>
  <si>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</si>
  <si>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</si>
  <si>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</si>
  <si>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</si>
  <si>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 xml:space="preserve">Termín podania Žiadostí o platbu  podľa mesiacov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</si>
  <si>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</si>
  <si>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</si>
  <si>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</si>
  <si>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</si>
  <si>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</si>
  <si>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</si>
  <si>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</si>
  <si>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</si>
  <si>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</si>
  <si>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</si>
  <si>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</si>
  <si>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</si>
  <si>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</si>
  <si>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</si>
  <si>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 xml:space="preserve">Meno: </t>
  </si>
  <si>
    <t>Dátum:</t>
  </si>
  <si>
    <t>Podpis:</t>
  </si>
  <si>
    <t>Kontroloval:</t>
  </si>
  <si>
    <t>Tabuľka č. 1a)</t>
  </si>
  <si>
    <t>Tabuľka č. 1b)</t>
  </si>
  <si>
    <t>Tabuľka č. 1c)</t>
  </si>
  <si>
    <t>Tabuľka č. 1d)</t>
  </si>
  <si>
    <t>Tabuľka č. 1e)</t>
  </si>
  <si>
    <t>Tabuľka č. 1f)</t>
  </si>
  <si>
    <t>Tabuľka č. 1g)</t>
  </si>
  <si>
    <t>Tabuľka č. 1h)</t>
  </si>
  <si>
    <t>Tabuľka č. 2</t>
  </si>
  <si>
    <t>Tabuľka č. 3</t>
  </si>
  <si>
    <t>Miesto realizácie</t>
  </si>
  <si>
    <t>menej rozvinuté regióny</t>
  </si>
  <si>
    <t>1. Oprávnené výdavky spolu (1= 1a + 1b)</t>
  </si>
  <si>
    <t>ostatné regióny (Bratislavský kraj)</t>
  </si>
  <si>
    <t>2. Výška žiadaného finančného príspevku CELKOM</t>
  </si>
  <si>
    <t>Por. číslo</t>
  </si>
  <si>
    <t>Rozdelenie oprávnených výdavkov</t>
  </si>
  <si>
    <t>% z oprávnených výdavkov</t>
  </si>
  <si>
    <t>Rozpočet v EUR</t>
  </si>
  <si>
    <t>1.</t>
  </si>
  <si>
    <t>2.</t>
  </si>
  <si>
    <t>3.</t>
  </si>
  <si>
    <t>4.</t>
  </si>
  <si>
    <t>x</t>
  </si>
  <si>
    <t>5.</t>
  </si>
  <si>
    <t>Oprávnené výdavky</t>
  </si>
  <si>
    <t>POŽADOVANÁ VÝŠKA FINANČNÉHO PRÍSPEVKU</t>
  </si>
  <si>
    <t>1a. Oprávnené výdavky - menej rozvinuté regióny</t>
  </si>
  <si>
    <t>1b. Oprávnené výdavky - ostatné regióny (Bratislavský kraj)</t>
  </si>
  <si>
    <t>ostatné regióny</t>
  </si>
  <si>
    <t>poplatky projektantom, inžinierom a konzultantom za projektovú dokumentáciu</t>
  </si>
  <si>
    <t>Oprávnené výdavky  (1=1A+1B)</t>
  </si>
  <si>
    <t>1A.</t>
  </si>
  <si>
    <t>2A.</t>
  </si>
  <si>
    <t>3A.</t>
  </si>
  <si>
    <t>4A.</t>
  </si>
  <si>
    <t>5A.</t>
  </si>
  <si>
    <t>Požadovaná výška finančného príspevku z verejných zdrojov</t>
  </si>
  <si>
    <t>1B.</t>
  </si>
  <si>
    <t>3B.</t>
  </si>
  <si>
    <t>4B.</t>
  </si>
  <si>
    <t>5B.</t>
  </si>
  <si>
    <t>2B.</t>
  </si>
  <si>
    <t>poplatky projektantom, inžinierom a konzultantom za stavebný dozor</t>
  </si>
  <si>
    <t>Kontrola vyplnenia</t>
  </si>
  <si>
    <t>Poplatky projektantom, inžinierom a konzultantom za stavebný dozor  (2=2A+2B)</t>
  </si>
  <si>
    <t>Poplatky projektantom, inžinierom a konzultantom za projektovú dokumentáciu  (3=3A+3B)</t>
  </si>
  <si>
    <t>Celkové oprávnené výdavky na projekt (4=4A+4B)</t>
  </si>
  <si>
    <t>Poplatky projektantom, inžinierom a konzultantom za stavebný dozor</t>
  </si>
  <si>
    <t>Poplatky projektantom, inžinierom a konzultantom za projektovú dokumentáciu</t>
  </si>
  <si>
    <t>Celkové oprávnené výdavky na projekt (4A=1A+2A+3A)</t>
  </si>
  <si>
    <t>Celkové oprávnené výdavky na projekt (4B=1B+2B+3B)</t>
  </si>
  <si>
    <t xml:space="preserve">Požadovaná výška finančného príspevku z verejných zdrojov </t>
  </si>
  <si>
    <t xml:space="preserve">výdavky na stavebný dozor, projektový dokumentácia </t>
  </si>
  <si>
    <t>Tabuľka č. 4</t>
  </si>
  <si>
    <t>2A. Výška žiadaného finančného príspevku – MENEJ  ROZVINUTÉ REGIÓNY</t>
  </si>
  <si>
    <t>2B. Výška žiadaného finančného príspevku – OSTATNÉ REGIÓNY</t>
  </si>
  <si>
    <t>Požadovaná výška finančného príspevku z verejných zdrojov (2=2A+2B)</t>
  </si>
  <si>
    <t>Výška financovania z vlastných zdrojov (3=1-2)</t>
  </si>
  <si>
    <t>Ostatné výdavky na projekt nezahrnuté v bode 1 (neoprávnené výdavky) (4=4A+4B)</t>
  </si>
  <si>
    <t>Celkový objem výdavkov na projekt (5=1+4)</t>
  </si>
  <si>
    <t>Výška financovania z vlastných zdrojov (3A=1A-2A)</t>
  </si>
  <si>
    <t>Celkový objem výdavkov na projekt (5A=1A+4A)</t>
  </si>
  <si>
    <t>Výška financovania z vlastných zdrojov (3B=1B-2B)</t>
  </si>
  <si>
    <t>Celkový objem výdavkov na projekt (5B=1B+4B)</t>
  </si>
  <si>
    <t xml:space="preserve">Ostatné výdavky na projekt nezahrnuté v bode 1A (neoprávnené výdavky) </t>
  </si>
  <si>
    <t xml:space="preserve">Ostatné výdavky na projekt nezahrnuté v bode 1B (neoprávnené výdavky)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</si>
</sst>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2D69B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8" fillId="3" borderId="18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4" fontId="8" fillId="2" borderId="19" xfId="0" applyNumberFormat="1" applyFont="1" applyFill="1" applyBorder="1" applyAlignment="1" applyProtection="1">
      <alignment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4" fontId="8" fillId="2" borderId="2" xfId="0" applyNumberFormat="1" applyFont="1" applyFill="1" applyBorder="1" applyAlignment="1" applyProtection="1">
      <alignment vertical="center"/>
      <protection hidden="1"/>
    </xf>
    <xf numFmtId="4" fontId="8" fillId="2" borderId="1" xfId="0" applyNumberFormat="1" applyFont="1" applyFill="1" applyBorder="1" applyAlignment="1" applyProtection="1">
      <alignment vertical="center"/>
      <protection hidden="1"/>
    </xf>
    <xf numFmtId="4" fontId="7" fillId="0" borderId="23" xfId="0" applyNumberFormat="1" applyFont="1" applyBorder="1" applyAlignment="1" applyProtection="1">
      <alignment vertical="center" wrapText="1"/>
      <protection locked="0"/>
    </xf>
    <xf numFmtId="4" fontId="7" fillId="0" borderId="19" xfId="0" applyNumberFormat="1" applyFont="1" applyBorder="1" applyAlignment="1" applyProtection="1">
      <alignment vertical="center" wrapText="1"/>
      <protection locked="0"/>
    </xf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4" fontId="7" fillId="0" borderId="12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 wrapText="1"/>
      <protection locked="0"/>
    </xf>
    <xf numFmtId="4" fontId="8" fillId="0" borderId="2" xfId="0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22" xfId="0" applyNumberFormat="1" applyFont="1" applyBorder="1" applyAlignment="1" applyProtection="1">
      <alignment vertical="center" wrapText="1"/>
      <protection hidden="1"/>
    </xf>
    <xf numFmtId="4" fontId="8" fillId="0" borderId="20" xfId="0" applyNumberFormat="1" applyFont="1" applyBorder="1" applyAlignment="1" applyProtection="1">
      <alignment vertical="center"/>
      <protection hidden="1"/>
    </xf>
    <xf numFmtId="4" fontId="8" fillId="0" borderId="13" xfId="0" applyNumberFormat="1" applyFont="1" applyBorder="1" applyAlignment="1" applyProtection="1">
      <alignment vertical="center"/>
      <protection hidden="1"/>
    </xf>
    <xf numFmtId="0" fontId="9" fillId="4" borderId="27" xfId="0" applyFont="1" applyFill="1" applyBorder="1" applyAlignment="1">
      <alignment horizontal="center" vertical="center"/>
    </xf>
    <xf numFmtId="4" fontId="8" fillId="4" borderId="20" xfId="0" applyNumberFormat="1" applyFont="1" applyFill="1" applyBorder="1" applyAlignment="1" applyProtection="1">
      <alignment vertical="center"/>
      <protection hidden="1"/>
    </xf>
    <xf numFmtId="0" fontId="9" fillId="4" borderId="28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 applyProtection="1">
      <alignment vertical="center"/>
      <protection hidden="1"/>
    </xf>
    <xf numFmtId="4" fontId="8" fillId="4" borderId="13" xfId="0" applyNumberFormat="1" applyFont="1" applyFill="1" applyBorder="1" applyAlignment="1" applyProtection="1">
      <alignment vertical="center"/>
      <protection hidden="1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8" fillId="2" borderId="32" xfId="0" applyNumberFormat="1" applyFont="1" applyFill="1" applyBorder="1" applyAlignment="1" applyProtection="1">
      <alignment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6" fillId="6" borderId="2" xfId="0" applyFont="1" applyFill="1" applyBorder="1" applyAlignment="1">
      <alignment vertical="center"/>
    </xf>
    <xf numFmtId="0" fontId="9" fillId="8" borderId="3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4" fontId="8" fillId="0" borderId="4" xfId="0" applyNumberFormat="1" applyFont="1" applyBorder="1" applyAlignment="1" applyProtection="1">
      <alignment vertical="center"/>
      <protection locked="0"/>
    </xf>
    <xf numFmtId="0" fontId="8" fillId="2" borderId="36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47" xfId="0" applyFont="1" applyFill="1" applyBorder="1" applyAlignment="1">
      <alignment vertical="center"/>
    </xf>
    <xf numFmtId="0" fontId="8" fillId="2" borderId="48" xfId="0" applyFont="1" applyFill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 applyProtection="1">
      <alignment vertical="center"/>
      <protection hidden="1"/>
    </xf>
    <xf numFmtId="10" fontId="6" fillId="7" borderId="2" xfId="0" applyNumberFormat="1" applyFont="1" applyFill="1" applyBorder="1" applyAlignment="1" applyProtection="1">
      <alignment vertical="center"/>
      <protection hidden="1"/>
    </xf>
    <xf numFmtId="10" fontId="6" fillId="7" borderId="36" xfId="0" applyNumberFormat="1" applyFont="1" applyFill="1" applyBorder="1" applyAlignment="1" applyProtection="1">
      <alignment vertical="center"/>
      <protection hidden="1"/>
    </xf>
    <xf numFmtId="4" fontId="9" fillId="8" borderId="33" xfId="0" applyNumberFormat="1" applyFont="1" applyFill="1" applyBorder="1" applyAlignment="1" applyProtection="1">
      <alignment vertical="center"/>
      <protection hidden="1"/>
    </xf>
    <xf numFmtId="10" fontId="9" fillId="8" borderId="33" xfId="0" applyNumberFormat="1" applyFont="1" applyFill="1" applyBorder="1" applyAlignment="1" applyProtection="1">
      <alignment vertical="center"/>
      <protection hidden="1"/>
    </xf>
    <xf numFmtId="4" fontId="6" fillId="7" borderId="36" xfId="0" applyNumberFormat="1" applyFont="1" applyFill="1" applyBorder="1" applyAlignment="1" applyProtection="1">
      <alignment vertical="center"/>
      <protection hidden="1"/>
    </xf>
    <xf numFmtId="4" fontId="9" fillId="8" borderId="35" xfId="0" applyNumberFormat="1" applyFont="1" applyFill="1" applyBorder="1" applyAlignment="1" applyProtection="1">
      <alignment vertical="center"/>
      <protection hidden="1"/>
    </xf>
    <xf numFmtId="10" fontId="9" fillId="8" borderId="34" xfId="0" applyNumberFormat="1" applyFont="1" applyFill="1" applyBorder="1" applyAlignment="1" applyProtection="1">
      <alignment vertical="center"/>
      <protection hidden="1"/>
    </xf>
    <xf numFmtId="0" fontId="9" fillId="7" borderId="40" xfId="0" applyFont="1" applyFill="1" applyBorder="1" applyAlignment="1">
      <alignment horizontal="center" vertical="center"/>
    </xf>
    <xf numFmtId="4" fontId="6" fillId="7" borderId="19" xfId="0" applyNumberFormat="1" applyFont="1" applyFill="1" applyBorder="1" applyAlignment="1" applyProtection="1">
      <alignment vertical="center"/>
      <protection hidden="1"/>
    </xf>
    <xf numFmtId="4" fontId="6" fillId="0" borderId="19" xfId="0" applyNumberFormat="1" applyFont="1" applyFill="1" applyBorder="1" applyAlignment="1" applyProtection="1">
      <alignment vertical="center"/>
      <protection locked="0"/>
    </xf>
    <xf numFmtId="10" fontId="6" fillId="7" borderId="19" xfId="0" applyNumberFormat="1" applyFont="1" applyFill="1" applyBorder="1" applyAlignment="1" applyProtection="1">
      <alignment vertical="center"/>
      <protection hidden="1"/>
    </xf>
    <xf numFmtId="0" fontId="9" fillId="8" borderId="35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10" fontId="6" fillId="7" borderId="22" xfId="0" applyNumberFormat="1" applyFont="1" applyFill="1" applyBorder="1" applyAlignment="1" applyProtection="1">
      <alignment vertical="center"/>
      <protection hidden="1"/>
    </xf>
    <xf numFmtId="10" fontId="6" fillId="7" borderId="20" xfId="0" applyNumberFormat="1" applyFont="1" applyFill="1" applyBorder="1" applyAlignment="1" applyProtection="1">
      <alignment vertical="center"/>
      <protection hidden="1"/>
    </xf>
    <xf numFmtId="10" fontId="6" fillId="7" borderId="37" xfId="0" applyNumberFormat="1" applyFont="1" applyFill="1" applyBorder="1" applyAlignment="1" applyProtection="1">
      <alignment vertical="center"/>
      <protection hidden="1"/>
    </xf>
    <xf numFmtId="4" fontId="8" fillId="2" borderId="23" xfId="0" applyNumberFormat="1" applyFont="1" applyFill="1" applyBorder="1" applyAlignment="1" applyProtection="1">
      <alignment vertical="center"/>
      <protection hidden="1"/>
    </xf>
    <xf numFmtId="4" fontId="8" fillId="2" borderId="19" xfId="0" applyNumberFormat="1" applyFont="1" applyFill="1" applyBorder="1" applyAlignment="1" applyProtection="1">
      <alignment vertical="center"/>
      <protection hidden="1"/>
    </xf>
    <xf numFmtId="4" fontId="8" fillId="2" borderId="4" xfId="0" applyNumberFormat="1" applyFont="1" applyFill="1" applyBorder="1" applyAlignment="1" applyProtection="1">
      <alignment vertical="center"/>
      <protection hidden="1"/>
    </xf>
    <xf numFmtId="4" fontId="8" fillId="2" borderId="12" xfId="0" applyNumberFormat="1" applyFont="1" applyFill="1" applyBorder="1" applyAlignment="1" applyProtection="1">
      <alignment vertical="center"/>
      <protection hidden="1"/>
    </xf>
    <xf numFmtId="4" fontId="8" fillId="2" borderId="22" xfId="0" applyNumberFormat="1" applyFont="1" applyFill="1" applyBorder="1" applyAlignment="1" applyProtection="1">
      <alignment vertical="center"/>
      <protection hidden="1"/>
    </xf>
    <xf numFmtId="4" fontId="8" fillId="2" borderId="20" xfId="0" applyNumberFormat="1" applyFont="1" applyFill="1" applyBorder="1" applyAlignment="1" applyProtection="1">
      <alignment vertical="center"/>
      <protection hidden="1"/>
    </xf>
    <xf numFmtId="4" fontId="8" fillId="2" borderId="30" xfId="0" applyNumberFormat="1" applyFont="1" applyFill="1" applyBorder="1" applyAlignment="1" applyProtection="1">
      <alignment vertical="center"/>
      <protection hidden="1"/>
    </xf>
    <xf numFmtId="4" fontId="8" fillId="2" borderId="13" xfId="0" applyNumberFormat="1" applyFont="1" applyFill="1" applyBorder="1" applyAlignment="1" applyProtection="1">
      <alignment vertical="center"/>
      <protection hidden="1"/>
    </xf>
    <xf numFmtId="0" fontId="8" fillId="2" borderId="19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11" fillId="0" borderId="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4" fontId="11" fillId="0" borderId="2" xfId="0" applyNumberFormat="1" applyFont="1" applyBorder="1" applyAlignment="1" applyProtection="1">
      <alignment horizontal="right" vertical="center" wrapText="1"/>
      <protection hidden="1"/>
    </xf>
    <xf numFmtId="4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4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8" borderId="35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 hidden="1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 wrapText="1"/>
      <protection hidden="1"/>
    </xf>
    <xf numFmtId="4" fontId="11" fillId="0" borderId="0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9" fillId="0" borderId="0" xfId="0" applyFont="1" applyFill="1"/>
    <xf numFmtId="4" fontId="0" fillId="0" borderId="0" xfId="0" applyNumberFormat="1"/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8" borderId="35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vertical="center" wrapText="1"/>
    </xf>
    <xf numFmtId="0" fontId="5" fillId="0" borderId="5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1" fillId="0" borderId="5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 wrapText="1"/>
    </xf>
  </cellXfs>
  <cellStyles count="1">
    <cellStyle name="Normálne" xfId="0" builtinId="0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workbookViewId="0">
      <selection activeCell="I19" sqref="I19:I22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hidden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45</v>
      </c>
      <c r="N1" s="132" t="str">
        <f>IF(P11+P12&lt;&gt;SUM(P19:P129),"nekorektne zadané údaje","")</f>
        <v/>
      </c>
      <c r="O1" s="13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51"/>
      <c r="K3" s="151"/>
      <c r="N3" s="50" t="s">
        <v>44</v>
      </c>
      <c r="O3" s="151"/>
      <c r="P3" s="151"/>
      <c r="R3" s="47" t="s">
        <v>74</v>
      </c>
    </row>
    <row r="4" spans="1:18" ht="15" customHeight="1" x14ac:dyDescent="0.2">
      <c r="A4" s="23"/>
      <c r="I4" s="50" t="s">
        <v>41</v>
      </c>
      <c r="J4" s="151"/>
      <c r="K4" s="151"/>
      <c r="N4" s="50" t="s">
        <v>41</v>
      </c>
      <c r="O4" s="151"/>
      <c r="P4" s="151"/>
    </row>
    <row r="5" spans="1:18" ht="15" customHeight="1" x14ac:dyDescent="0.2">
      <c r="A5" s="23"/>
      <c r="I5" s="50" t="s">
        <v>42</v>
      </c>
      <c r="J5" s="151"/>
      <c r="K5" s="151"/>
      <c r="N5" s="50" t="s">
        <v>42</v>
      </c>
      <c r="O5" s="151"/>
      <c r="P5" s="151"/>
      <c r="R5" s="125" t="s">
        <v>88</v>
      </c>
    </row>
    <row r="6" spans="1:18" ht="15" customHeight="1" x14ac:dyDescent="0.2">
      <c r="A6" s="23"/>
      <c r="I6" s="50" t="s">
        <v>43</v>
      </c>
      <c r="J6" s="151"/>
      <c r="K6" s="151"/>
      <c r="N6" s="50" t="s">
        <v>43</v>
      </c>
      <c r="O6" s="151"/>
      <c r="P6" s="151"/>
      <c r="R6" s="125" t="s">
        <v>75</v>
      </c>
    </row>
    <row r="7" spans="1:18" ht="12.75" x14ac:dyDescent="0.2">
      <c r="A7" s="23"/>
      <c r="R7" s="125"/>
    </row>
    <row r="8" spans="1:18" ht="12.75" thickBot="1" x14ac:dyDescent="0.25"/>
    <row r="9" spans="1:18" ht="20.100000000000001" customHeight="1" x14ac:dyDescent="0.2">
      <c r="A9" s="139" t="s">
        <v>1</v>
      </c>
      <c r="B9" s="140"/>
      <c r="C9" s="141"/>
      <c r="D9" s="57"/>
      <c r="E9" s="107"/>
      <c r="F9" s="145">
        <v>2016</v>
      </c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8" ht="20.100000000000001" customHeight="1" thickBot="1" x14ac:dyDescent="0.25">
      <c r="A10" s="142"/>
      <c r="B10" s="143"/>
      <c r="C10" s="144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72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55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73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2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2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11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2" t="s">
        <v>55</v>
      </c>
      <c r="E17" s="152" t="s">
        <v>98</v>
      </c>
      <c r="F17" s="145">
        <v>2016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24.95" customHeight="1" thickBot="1" x14ac:dyDescent="0.25">
      <c r="A18" s="6" t="s">
        <v>19</v>
      </c>
      <c r="B18" s="7"/>
      <c r="C18" s="18"/>
      <c r="D18" s="153"/>
      <c r="E18" s="153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8"/>
      <c r="B19" s="149"/>
      <c r="C19" s="150"/>
      <c r="D19" s="69"/>
      <c r="E19" s="115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36"/>
      <c r="B20" s="137"/>
      <c r="C20" s="138"/>
      <c r="D20" s="70"/>
      <c r="E20" s="110"/>
      <c r="F20" s="31"/>
      <c r="G20" s="32"/>
      <c r="H20" s="25">
        <f t="shared" ref="H20:H82" si="1">ROUNDDOWN(F20*G20,2)</f>
        <v>0</v>
      </c>
      <c r="I20" s="32"/>
      <c r="J20" s="32"/>
      <c r="K20" s="32"/>
      <c r="L20" s="32"/>
      <c r="M20" s="27">
        <f t="shared" ref="M20:M82" si="2">SUM(I20:L20)</f>
        <v>0</v>
      </c>
      <c r="N20" s="26" t="str">
        <f t="shared" ref="N20:N82" si="3">IF(ROUNDDOWN(F20*G20,2)-ROUNDDOWN(SUM(I20:L20),2)=0,"","zlý súčet")</f>
        <v/>
      </c>
      <c r="O20" s="36"/>
      <c r="P20" s="39">
        <f t="shared" ref="P20:P82" si="4">M20-O20</f>
        <v>0</v>
      </c>
    </row>
    <row r="21" spans="1:16" s="2" customFormat="1" ht="24.95" customHeight="1" x14ac:dyDescent="0.2">
      <c r="A21" s="136"/>
      <c r="B21" s="137"/>
      <c r="C21" s="13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36"/>
      <c r="B22" s="137"/>
      <c r="C22" s="13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36"/>
      <c r="B23" s="137"/>
      <c r="C23" s="13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36"/>
      <c r="B24" s="137"/>
      <c r="C24" s="13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36"/>
      <c r="B25" s="137"/>
      <c r="C25" s="13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36"/>
      <c r="B26" s="137"/>
      <c r="C26" s="13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36"/>
      <c r="B27" s="137"/>
      <c r="C27" s="13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36"/>
      <c r="B28" s="137"/>
      <c r="C28" s="13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36"/>
      <c r="B29" s="137"/>
      <c r="C29" s="13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36"/>
      <c r="B30" s="137"/>
      <c r="C30" s="13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36"/>
      <c r="B31" s="137"/>
      <c r="C31" s="13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36"/>
      <c r="B32" s="137"/>
      <c r="C32" s="13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36"/>
      <c r="B33" s="137"/>
      <c r="C33" s="13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36"/>
      <c r="B34" s="137"/>
      <c r="C34" s="13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36"/>
      <c r="B35" s="137"/>
      <c r="C35" s="13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36"/>
      <c r="B36" s="137"/>
      <c r="C36" s="13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36"/>
      <c r="B37" s="137"/>
      <c r="C37" s="13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36"/>
      <c r="B38" s="137"/>
      <c r="C38" s="13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36"/>
      <c r="B39" s="137"/>
      <c r="C39" s="13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36"/>
      <c r="B40" s="137"/>
      <c r="C40" s="13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36"/>
      <c r="B41" s="137"/>
      <c r="C41" s="13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36"/>
      <c r="B42" s="137"/>
      <c r="C42" s="13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36"/>
      <c r="B43" s="137"/>
      <c r="C43" s="13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36"/>
      <c r="B44" s="137"/>
      <c r="C44" s="13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36"/>
      <c r="B45" s="137"/>
      <c r="C45" s="13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36"/>
      <c r="B46" s="137"/>
      <c r="C46" s="13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36"/>
      <c r="B47" s="137"/>
      <c r="C47" s="13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36"/>
      <c r="B48" s="137"/>
      <c r="C48" s="13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36"/>
      <c r="B49" s="137"/>
      <c r="C49" s="13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36"/>
      <c r="B50" s="137"/>
      <c r="C50" s="13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36"/>
      <c r="B51" s="137"/>
      <c r="C51" s="13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36"/>
      <c r="B52" s="137"/>
      <c r="C52" s="13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36"/>
      <c r="B53" s="137"/>
      <c r="C53" s="13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36"/>
      <c r="B54" s="137"/>
      <c r="C54" s="13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36"/>
      <c r="B55" s="137"/>
      <c r="C55" s="13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36"/>
      <c r="B56" s="137"/>
      <c r="C56" s="13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36"/>
      <c r="B57" s="137"/>
      <c r="C57" s="13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36"/>
      <c r="B58" s="137"/>
      <c r="C58" s="13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36"/>
      <c r="B59" s="137"/>
      <c r="C59" s="13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36"/>
      <c r="B60" s="137"/>
      <c r="C60" s="13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36"/>
      <c r="B61" s="137"/>
      <c r="C61" s="13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36"/>
      <c r="B62" s="137"/>
      <c r="C62" s="13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36"/>
      <c r="B63" s="137"/>
      <c r="C63" s="13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36"/>
      <c r="B64" s="137"/>
      <c r="C64" s="13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36"/>
      <c r="B65" s="137"/>
      <c r="C65" s="13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36"/>
      <c r="B66" s="137"/>
      <c r="C66" s="13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36"/>
      <c r="B67" s="137"/>
      <c r="C67" s="13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36"/>
      <c r="B68" s="137"/>
      <c r="C68" s="13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36"/>
      <c r="B69" s="137"/>
      <c r="C69" s="13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36"/>
      <c r="B70" s="137"/>
      <c r="C70" s="13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36"/>
      <c r="B71" s="137"/>
      <c r="C71" s="13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36"/>
      <c r="B72" s="137"/>
      <c r="C72" s="13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36"/>
      <c r="B73" s="137"/>
      <c r="C73" s="13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36"/>
      <c r="B74" s="137"/>
      <c r="C74" s="13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36"/>
      <c r="B75" s="137"/>
      <c r="C75" s="13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36"/>
      <c r="B76" s="137"/>
      <c r="C76" s="13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36"/>
      <c r="B77" s="137"/>
      <c r="C77" s="13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36"/>
      <c r="B78" s="137"/>
      <c r="C78" s="13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36"/>
      <c r="B79" s="137"/>
      <c r="C79" s="13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36"/>
      <c r="B80" s="137"/>
      <c r="C80" s="13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36"/>
      <c r="B81" s="137"/>
      <c r="C81" s="13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36"/>
      <c r="B82" s="137"/>
      <c r="C82" s="13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36"/>
      <c r="B83" s="137"/>
      <c r="C83" s="138"/>
      <c r="D83" s="70"/>
      <c r="E83" s="110"/>
      <c r="F83" s="31"/>
      <c r="G83" s="32"/>
      <c r="H83" s="25">
        <f t="shared" ref="H83:H129" si="5">ROUNDDOWN(F83*G83,2)</f>
        <v>0</v>
      </c>
      <c r="I83" s="32"/>
      <c r="J83" s="32"/>
      <c r="K83" s="32"/>
      <c r="L83" s="32"/>
      <c r="M83" s="27">
        <f t="shared" ref="M83:M129" si="6">SUM(I83:L83)</f>
        <v>0</v>
      </c>
      <c r="N83" s="26" t="str">
        <f t="shared" ref="N83:N129" si="7">IF(ROUNDDOWN(F83*G83,2)-ROUNDDOWN(SUM(I83:L83),2)=0,"","zlý súčet")</f>
        <v/>
      </c>
      <c r="O83" s="36"/>
      <c r="P83" s="39">
        <f t="shared" ref="P83:P129" si="8">M83-O83</f>
        <v>0</v>
      </c>
    </row>
    <row r="84" spans="1:16" ht="24.95" customHeight="1" x14ac:dyDescent="0.2">
      <c r="A84" s="136"/>
      <c r="B84" s="137"/>
      <c r="C84" s="138"/>
      <c r="D84" s="70"/>
      <c r="E84" s="110"/>
      <c r="F84" s="31"/>
      <c r="G84" s="32"/>
      <c r="H84" s="25">
        <f t="shared" si="5"/>
        <v>0</v>
      </c>
      <c r="I84" s="32"/>
      <c r="J84" s="32"/>
      <c r="K84" s="32"/>
      <c r="L84" s="32"/>
      <c r="M84" s="27">
        <f t="shared" si="6"/>
        <v>0</v>
      </c>
      <c r="N84" s="26" t="str">
        <f t="shared" si="7"/>
        <v/>
      </c>
      <c r="O84" s="36"/>
      <c r="P84" s="39">
        <f t="shared" si="8"/>
        <v>0</v>
      </c>
    </row>
    <row r="85" spans="1:16" ht="24.95" customHeight="1" x14ac:dyDescent="0.2">
      <c r="A85" s="136"/>
      <c r="B85" s="137"/>
      <c r="C85" s="13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36"/>
      <c r="B86" s="137"/>
      <c r="C86" s="13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36"/>
      <c r="B87" s="137"/>
      <c r="C87" s="13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36"/>
      <c r="B88" s="137"/>
      <c r="C88" s="13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36"/>
      <c r="B89" s="137"/>
      <c r="C89" s="13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36"/>
      <c r="B90" s="137"/>
      <c r="C90" s="13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36"/>
      <c r="B91" s="137"/>
      <c r="C91" s="13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36"/>
      <c r="B92" s="137"/>
      <c r="C92" s="13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36"/>
      <c r="B93" s="137"/>
      <c r="C93" s="13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36"/>
      <c r="B94" s="137"/>
      <c r="C94" s="13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36"/>
      <c r="B95" s="137"/>
      <c r="C95" s="13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36"/>
      <c r="B96" s="137"/>
      <c r="C96" s="13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36"/>
      <c r="B97" s="137"/>
      <c r="C97" s="13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36"/>
      <c r="B98" s="137"/>
      <c r="C98" s="13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36"/>
      <c r="B99" s="137"/>
      <c r="C99" s="13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36"/>
      <c r="B100" s="137"/>
      <c r="C100" s="13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36"/>
      <c r="B101" s="137"/>
      <c r="C101" s="13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36"/>
      <c r="B102" s="137"/>
      <c r="C102" s="13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36"/>
      <c r="B103" s="137"/>
      <c r="C103" s="13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36"/>
      <c r="B104" s="137"/>
      <c r="C104" s="13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36"/>
      <c r="B105" s="137"/>
      <c r="C105" s="13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36"/>
      <c r="B106" s="137"/>
      <c r="C106" s="13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36"/>
      <c r="B107" s="137"/>
      <c r="C107" s="13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36"/>
      <c r="B108" s="137"/>
      <c r="C108" s="13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36"/>
      <c r="B109" s="137"/>
      <c r="C109" s="13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36"/>
      <c r="B110" s="137"/>
      <c r="C110" s="13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36"/>
      <c r="B111" s="137"/>
      <c r="C111" s="13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36"/>
      <c r="B112" s="137"/>
      <c r="C112" s="13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36"/>
      <c r="B113" s="137"/>
      <c r="C113" s="13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36"/>
      <c r="B114" s="137"/>
      <c r="C114" s="13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36"/>
      <c r="B115" s="137"/>
      <c r="C115" s="13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36"/>
      <c r="B116" s="137"/>
      <c r="C116" s="13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36"/>
      <c r="B117" s="137"/>
      <c r="C117" s="13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36"/>
      <c r="B118" s="137"/>
      <c r="C118" s="13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36"/>
      <c r="B119" s="137"/>
      <c r="C119" s="13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36"/>
      <c r="B120" s="137"/>
      <c r="C120" s="13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36"/>
      <c r="B121" s="137"/>
      <c r="C121" s="13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36"/>
      <c r="B122" s="137"/>
      <c r="C122" s="13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36"/>
      <c r="B123" s="137"/>
      <c r="C123" s="13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36"/>
      <c r="B124" s="137"/>
      <c r="C124" s="13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36"/>
      <c r="B125" s="137"/>
      <c r="C125" s="13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36"/>
      <c r="B126" s="137"/>
      <c r="C126" s="13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36"/>
      <c r="B127" s="137"/>
      <c r="C127" s="13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36"/>
      <c r="B128" s="137"/>
      <c r="C128" s="13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33"/>
      <c r="B129" s="134"/>
      <c r="C129" s="13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kcnsB5I1O1KnFHgNF8O9eLJ7X0xMty8/13wNw2TEE4oyWmOAy33bTPQ/oXMFIrFU7f5LsnSc4N/yIibjkUHHIw==" saltValue="cVA/YSnM8FlX/v9B1qkPQw==" spinCount="100000" sheet="1" objects="1" scenarios="1"/>
  <mergeCells count="125">
    <mergeCell ref="A9:C10"/>
    <mergeCell ref="F9:P9"/>
    <mergeCell ref="F17:P17"/>
    <mergeCell ref="A19:C19"/>
    <mergeCell ref="A20:C20"/>
    <mergeCell ref="A21:C21"/>
    <mergeCell ref="O3:P3"/>
    <mergeCell ref="O4:P4"/>
    <mergeCell ref="O5:P5"/>
    <mergeCell ref="O6:P6"/>
    <mergeCell ref="J3:K3"/>
    <mergeCell ref="J4:K4"/>
    <mergeCell ref="J5:K5"/>
    <mergeCell ref="J6:K6"/>
    <mergeCell ref="D17:D18"/>
    <mergeCell ref="E17:E18"/>
    <mergeCell ref="A27:C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N1:O1"/>
    <mergeCell ref="A129:C129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</mergeCells>
  <conditionalFormatting sqref="N19:N129">
    <cfRule type="cellIs" dxfId="37" priority="4" operator="equal">
      <formula>"zlý súčet"</formula>
    </cfRule>
  </conditionalFormatting>
  <conditionalFormatting sqref="N1">
    <cfRule type="cellIs" dxfId="36" priority="1" operator="equal">
      <formula>"nekorektne zadané údaje"</formula>
    </cfRule>
  </conditionalFormatting>
  <dataValidations count="2">
    <dataValidation type="list" allowBlank="1" showInputMessage="1" showErrorMessage="1" sqref="D19:D129">
      <formula1>$R$1:$R$3</formula1>
    </dataValidation>
    <dataValidation type="list" allowBlank="1" showInputMessage="1" showErrorMessage="1" sqref="E19:E129">
      <formula1>$R$4:$R$6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fitToHeight="6" orientation="landscape" verticalDpi="4294967293" r:id="rId1"/>
  <ignoredErrors>
    <ignoredError sqref="M14 P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20" zoomScaleNormal="120" workbookViewId="0">
      <selection activeCell="B17" sqref="B17"/>
    </sheetView>
  </sheetViews>
  <sheetFormatPr defaultRowHeight="12" x14ac:dyDescent="0.2"/>
  <cols>
    <col min="1" max="1" width="9.140625" style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23" t="s">
        <v>54</v>
      </c>
    </row>
    <row r="2" spans="1:14" x14ac:dyDescent="0.2">
      <c r="A2" s="23" t="s">
        <v>40</v>
      </c>
    </row>
    <row r="6" spans="1:14" ht="12.75" thickBot="1" x14ac:dyDescent="0.25"/>
    <row r="7" spans="1:14" ht="24.95" customHeight="1" x14ac:dyDescent="0.2">
      <c r="A7" s="161" t="s">
        <v>21</v>
      </c>
      <c r="B7" s="160" t="s">
        <v>26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3" t="s">
        <v>39</v>
      </c>
    </row>
    <row r="8" spans="1:14" ht="24.95" customHeight="1" thickBot="1" x14ac:dyDescent="0.25">
      <c r="A8" s="162"/>
      <c r="B8" s="46" t="s">
        <v>27</v>
      </c>
      <c r="C8" s="46" t="s">
        <v>28</v>
      </c>
      <c r="D8" s="46" t="s">
        <v>29</v>
      </c>
      <c r="E8" s="46" t="s">
        <v>30</v>
      </c>
      <c r="F8" s="46" t="s">
        <v>31</v>
      </c>
      <c r="G8" s="46" t="s">
        <v>32</v>
      </c>
      <c r="H8" s="46" t="s">
        <v>33</v>
      </c>
      <c r="I8" s="46" t="s">
        <v>34</v>
      </c>
      <c r="J8" s="46" t="s">
        <v>35</v>
      </c>
      <c r="K8" s="46" t="s">
        <v>36</v>
      </c>
      <c r="L8" s="46" t="s">
        <v>37</v>
      </c>
      <c r="M8" s="46" t="s">
        <v>38</v>
      </c>
      <c r="N8" s="164"/>
    </row>
    <row r="9" spans="1:14" ht="24.95" customHeight="1" x14ac:dyDescent="0.2">
      <c r="A9" s="41">
        <v>2016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42">
        <f t="shared" ref="N9:N17" si="0">SUM(B9:M9)</f>
        <v>0</v>
      </c>
    </row>
    <row r="10" spans="1:14" ht="24.95" customHeight="1" x14ac:dyDescent="0.2">
      <c r="A10" s="41">
        <v>2017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2">
        <f t="shared" si="0"/>
        <v>0</v>
      </c>
    </row>
    <row r="11" spans="1:14" ht="24.95" customHeight="1" x14ac:dyDescent="0.2">
      <c r="A11" s="41">
        <v>2018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42">
        <f t="shared" si="0"/>
        <v>0</v>
      </c>
    </row>
    <row r="12" spans="1:14" ht="24.95" customHeight="1" x14ac:dyDescent="0.2">
      <c r="A12" s="41">
        <v>2019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2">
        <f t="shared" si="0"/>
        <v>0</v>
      </c>
    </row>
    <row r="13" spans="1:14" ht="24.95" customHeight="1" x14ac:dyDescent="0.2">
      <c r="A13" s="41">
        <v>2020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2">
        <f t="shared" si="0"/>
        <v>0</v>
      </c>
    </row>
    <row r="14" spans="1:14" ht="24.95" customHeight="1" x14ac:dyDescent="0.2">
      <c r="A14" s="41">
        <v>2021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42">
        <f t="shared" si="0"/>
        <v>0</v>
      </c>
    </row>
    <row r="15" spans="1:14" ht="24.95" customHeight="1" x14ac:dyDescent="0.2">
      <c r="A15" s="41">
        <v>2022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2">
        <f t="shared" si="0"/>
        <v>0</v>
      </c>
    </row>
    <row r="16" spans="1:14" ht="24.95" customHeight="1" x14ac:dyDescent="0.2">
      <c r="A16" s="41">
        <v>2023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2">
        <f t="shared" si="0"/>
        <v>0</v>
      </c>
    </row>
    <row r="17" spans="1:14" ht="24.95" customHeight="1" thickBot="1" x14ac:dyDescent="0.25">
      <c r="A17" s="43" t="s">
        <v>12</v>
      </c>
      <c r="B17" s="44">
        <f t="shared" ref="B17:M17" si="1">SUM(B9:B16)</f>
        <v>0</v>
      </c>
      <c r="C17" s="44">
        <f t="shared" si="1"/>
        <v>0</v>
      </c>
      <c r="D17" s="44">
        <f t="shared" si="1"/>
        <v>0</v>
      </c>
      <c r="E17" s="44">
        <f t="shared" si="1"/>
        <v>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5">
        <f t="shared" si="0"/>
        <v>0</v>
      </c>
    </row>
    <row r="18" spans="1:14" ht="24.95" customHeight="1" x14ac:dyDescent="0.2"/>
    <row r="19" spans="1:14" ht="24.95" customHeight="1" x14ac:dyDescent="0.2"/>
    <row r="20" spans="1:14" ht="24.95" customHeight="1" x14ac:dyDescent="0.2"/>
  </sheetData>
  <sheetProtection algorithmName="SHA-512" hashValue="zQzdALU7JzL6kolLpynYhQmBgY+tCBHhZWoNxpMB6Q56nBQFzKdZjtLDp03Uuj/yMtRFUqZimsjQbWHPiAkV8w==" saltValue="eocJMdyk+Vv9VscC8IZJVw==" spinCount="100000" sheet="1" objects="1" scenarios="1"/>
  <mergeCells count="3">
    <mergeCell ref="B7:M7"/>
    <mergeCell ref="A7:A8"/>
    <mergeCell ref="N7:N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verticalDpi="0" r:id="rId1"/>
  <ignoredErrors>
    <ignoredError sqref="N9:N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4" workbookViewId="0">
      <selection activeCell="B32" sqref="B32:D32"/>
    </sheetView>
  </sheetViews>
  <sheetFormatPr defaultRowHeight="15" x14ac:dyDescent="0.25"/>
  <cols>
    <col min="1" max="2" width="7.85546875" customWidth="1"/>
    <col min="3" max="3" width="32.7109375" customWidth="1"/>
    <col min="4" max="4" width="20.140625" customWidth="1"/>
    <col min="5" max="5" width="15.85546875" customWidth="1"/>
    <col min="6" max="6" width="19.42578125" customWidth="1"/>
    <col min="8" max="8" width="10" customWidth="1"/>
    <col min="12" max="12" width="10" bestFit="1" customWidth="1"/>
    <col min="14" max="14" width="10.140625" bestFit="1" customWidth="1"/>
  </cols>
  <sheetData>
    <row r="1" spans="1:14" x14ac:dyDescent="0.25">
      <c r="A1" s="126" t="s">
        <v>99</v>
      </c>
      <c r="B1" s="126"/>
    </row>
    <row r="2" spans="1:14" x14ac:dyDescent="0.25">
      <c r="A2" s="126" t="s">
        <v>71</v>
      </c>
      <c r="B2" s="126"/>
      <c r="H2" s="130"/>
    </row>
    <row r="3" spans="1:14" ht="9.75" customHeight="1" x14ac:dyDescent="0.25">
      <c r="A3" s="126"/>
      <c r="B3" s="126"/>
    </row>
    <row r="5" spans="1:14" ht="18" customHeight="1" x14ac:dyDescent="0.25">
      <c r="A5" s="166" t="s">
        <v>59</v>
      </c>
      <c r="B5" s="166"/>
      <c r="C5" s="166"/>
      <c r="D5" s="166"/>
      <c r="E5" s="166"/>
      <c r="F5" s="166"/>
    </row>
    <row r="6" spans="1:14" ht="25.5" x14ac:dyDescent="0.25">
      <c r="A6" s="102" t="s">
        <v>60</v>
      </c>
      <c r="B6" s="177" t="s">
        <v>61</v>
      </c>
      <c r="C6" s="178"/>
      <c r="D6" s="179"/>
      <c r="E6" s="103" t="s">
        <v>62</v>
      </c>
      <c r="F6" s="102" t="s">
        <v>63</v>
      </c>
    </row>
    <row r="7" spans="1:14" ht="17.100000000000001" customHeight="1" x14ac:dyDescent="0.25">
      <c r="A7" s="102" t="s">
        <v>64</v>
      </c>
      <c r="B7" s="180" t="s">
        <v>76</v>
      </c>
      <c r="C7" s="181"/>
      <c r="D7" s="182"/>
      <c r="E7" s="106">
        <f>IF(F7=0,0,(1-((F8+F9)/F7))*100)</f>
        <v>0</v>
      </c>
      <c r="F7" s="104">
        <f>F16+F25</f>
        <v>0</v>
      </c>
    </row>
    <row r="8" spans="1:14" ht="24.95" hidden="1" customHeight="1" x14ac:dyDescent="0.25">
      <c r="A8" s="102" t="s">
        <v>65</v>
      </c>
      <c r="B8" s="183" t="s">
        <v>90</v>
      </c>
      <c r="C8" s="184"/>
      <c r="D8" s="185"/>
      <c r="E8" s="106">
        <f>IF(OR(F8=0,F7=0),0,F8/$F$7*100)</f>
        <v>0</v>
      </c>
      <c r="F8" s="104">
        <f>F17+F26</f>
        <v>0</v>
      </c>
      <c r="H8" s="127"/>
      <c r="J8" s="128"/>
      <c r="K8" s="128"/>
      <c r="L8" s="128"/>
      <c r="M8" s="128"/>
      <c r="N8" s="128"/>
    </row>
    <row r="9" spans="1:14" ht="24.95" hidden="1" customHeight="1" x14ac:dyDescent="0.25">
      <c r="A9" s="102" t="s">
        <v>66</v>
      </c>
      <c r="B9" s="183" t="s">
        <v>91</v>
      </c>
      <c r="C9" s="184"/>
      <c r="D9" s="185"/>
      <c r="E9" s="106">
        <f>IF(OR(F9=0,F7=0),0,F9/$F$7*100)</f>
        <v>0</v>
      </c>
      <c r="F9" s="104">
        <f>F18+F27</f>
        <v>0</v>
      </c>
      <c r="H9" s="127"/>
      <c r="J9" s="128"/>
      <c r="K9" s="128"/>
      <c r="L9" s="128"/>
      <c r="M9" s="128"/>
      <c r="N9" s="128"/>
    </row>
    <row r="10" spans="1:14" ht="17.100000000000001" hidden="1" customHeight="1" x14ac:dyDescent="0.25">
      <c r="A10" s="187" t="s">
        <v>65</v>
      </c>
      <c r="B10" s="183" t="s">
        <v>92</v>
      </c>
      <c r="C10" s="184"/>
      <c r="D10" s="185"/>
      <c r="E10" s="122">
        <f>SUM(E7:E9)</f>
        <v>0</v>
      </c>
      <c r="F10" s="104">
        <f>SUM(F7:F9)</f>
        <v>0</v>
      </c>
      <c r="K10" s="128"/>
      <c r="L10" s="128"/>
      <c r="M10" s="128"/>
      <c r="N10" s="128"/>
    </row>
    <row r="11" spans="1:14" ht="16.5" customHeight="1" x14ac:dyDescent="0.25">
      <c r="A11" s="187" t="s">
        <v>65</v>
      </c>
      <c r="B11" s="188" t="s">
        <v>102</v>
      </c>
      <c r="C11" s="184"/>
      <c r="D11" s="185"/>
      <c r="E11" s="123" t="s">
        <v>68</v>
      </c>
      <c r="F11" s="105">
        <f>F20+F29</f>
        <v>0</v>
      </c>
      <c r="J11" s="128"/>
      <c r="K11" s="128"/>
      <c r="L11" s="128"/>
      <c r="M11" s="128"/>
      <c r="N11" s="128"/>
    </row>
    <row r="12" spans="1:14" ht="17.100000000000001" customHeight="1" x14ac:dyDescent="0.25">
      <c r="A12" s="187" t="s">
        <v>66</v>
      </c>
      <c r="B12" s="188" t="s">
        <v>103</v>
      </c>
      <c r="C12" s="184"/>
      <c r="D12" s="185"/>
      <c r="E12" s="123" t="s">
        <v>68</v>
      </c>
      <c r="F12" s="104">
        <f>F10-F11</f>
        <v>0</v>
      </c>
      <c r="J12" s="128"/>
      <c r="K12" s="128"/>
      <c r="L12" s="128"/>
      <c r="M12" s="128"/>
      <c r="N12" s="128"/>
    </row>
    <row r="13" spans="1:14" ht="24.95" customHeight="1" x14ac:dyDescent="0.25">
      <c r="A13" s="187" t="s">
        <v>67</v>
      </c>
      <c r="B13" s="188" t="s">
        <v>104</v>
      </c>
      <c r="C13" s="184"/>
      <c r="D13" s="185"/>
      <c r="E13" s="123" t="s">
        <v>68</v>
      </c>
      <c r="F13" s="104">
        <f>F22+F31</f>
        <v>0</v>
      </c>
      <c r="J13" s="128"/>
      <c r="K13" s="128"/>
      <c r="L13" s="128"/>
      <c r="M13" s="128"/>
      <c r="N13" s="128"/>
    </row>
    <row r="14" spans="1:14" ht="17.100000000000001" customHeight="1" x14ac:dyDescent="0.25">
      <c r="A14" s="187" t="s">
        <v>69</v>
      </c>
      <c r="B14" s="188" t="s">
        <v>105</v>
      </c>
      <c r="C14" s="184"/>
      <c r="D14" s="185"/>
      <c r="E14" s="123" t="s">
        <v>68</v>
      </c>
      <c r="F14" s="104">
        <f>F10+F13</f>
        <v>0</v>
      </c>
      <c r="J14" s="128"/>
      <c r="K14" s="128"/>
      <c r="L14" s="128"/>
      <c r="M14" s="128"/>
      <c r="N14" s="128"/>
    </row>
    <row r="15" spans="1:14" ht="18" customHeight="1" x14ac:dyDescent="0.25">
      <c r="A15" s="166" t="s">
        <v>100</v>
      </c>
      <c r="B15" s="166"/>
      <c r="C15" s="166"/>
      <c r="D15" s="166"/>
      <c r="E15" s="166"/>
      <c r="F15" s="166"/>
      <c r="J15" s="128"/>
      <c r="K15" s="128"/>
      <c r="L15" s="128"/>
      <c r="M15" s="128"/>
      <c r="N15" s="128"/>
    </row>
    <row r="16" spans="1:14" ht="17.100000000000001" customHeight="1" x14ac:dyDescent="0.25">
      <c r="A16" s="120" t="s">
        <v>77</v>
      </c>
      <c r="B16" s="167" t="s">
        <v>70</v>
      </c>
      <c r="C16" s="168"/>
      <c r="D16" s="169"/>
      <c r="E16" s="106">
        <f>IF(F16=0,0,(1-((F17+F18)/F16))*100)</f>
        <v>0</v>
      </c>
      <c r="F16" s="104">
        <f>SUMIFS('Výd. 2016'!P19:P129,'Výd. 2016'!D19:D129,"menej rozvinuté regióny",'Výd. 2016'!E19:E129,"")+SUMIFS('Výd. 2017'!P19:P129,'Výd. 2017'!D19:D129,"menej rozvinuté regióny",'Výd. 2017'!E19:E129,"")+SUMIFS('Výd. 2018'!P19:P129,'Výd. 2018'!D19:D129,"menej rozvinuté regióny",'Výd. 2018'!E19:E129,"")+SUMIFS('Výd. 2019'!P19:P129,'Výd. 2019'!D19:D129,"menej rozvinuté regióny",'Výd. 2019'!E19:E129,"")+SUMIFS('Výd. 2020'!P19:P129,'Výd. 2020'!D19:D129,"menej rozvinuté regióny",'Výd. 2020'!E19:E129,"")+SUMIFS('Výd. 2021'!P19:P129,'Výd. 2021'!D19:D129,"menej rozvinuté regióny",'Výd. 2021'!E19:E129,"")+SUMIFS('Výd. 2022'!P19:P129,'Výd. 2022'!D19:D129,"menej rozvinuté regióny",'Výd. 2022'!E19:E129,"")+SUMIFS('Výd. 2023'!P19:P129,'Výd. 2023'!D19:D129,"menej rozvinuté regióny",'Výd. 2023'!E19:E129,"")</f>
        <v>0</v>
      </c>
      <c r="J16" s="128"/>
      <c r="K16" s="128"/>
      <c r="L16" s="128"/>
      <c r="M16" s="128"/>
      <c r="N16" s="128"/>
    </row>
    <row r="17" spans="1:14" ht="16.5" hidden="1" customHeight="1" x14ac:dyDescent="0.25">
      <c r="A17" s="120" t="s">
        <v>78</v>
      </c>
      <c r="B17" s="170" t="s">
        <v>93</v>
      </c>
      <c r="C17" s="171"/>
      <c r="D17" s="172"/>
      <c r="E17" s="106">
        <f>IF(OR(F17=0,F16=0),0,F17/$F$16*100)</f>
        <v>0</v>
      </c>
      <c r="F17" s="104">
        <f>SUMIFS('Výd. 2016'!P19:P129,'Výd. 2016'!D19:D129,"menej rozvinuté regióny",'Výd. 2016'!E19:E129,"poplatky projektantom, inžinierom a konzultantom za stavebný dozor")+SUMIFS('Výd. 2017'!P19:P129,'Výd. 2017'!D19:D129,"menej rozvinuté regióny",'Výd. 2017'!E19:E129,"poplatky projektantom, inžinierom a konzultantom za stavebný dozor")+SUMIFS('Výd. 2018'!P19:P129,'Výd. 2018'!D19:D129,"menej rozvinuté regióny",'Výd. 2018'!E19:E129,"poplatky projektantom, inžinierom a konzultantom za stavebný dozor")+SUMIFS('Výd. 2019'!P19:P129,'Výd. 2019'!D19:D129,"menej rozvinuté regióny",'Výd. 2019'!E19:E129,"poplatky projektantom, inžinierom a konzultantom za stavebný dozor")+SUMIFS('Výd. 2020'!P19:P129,'Výd. 2020'!D19:D129,"menej rozvinuté regióny",'Výd. 2020'!E19:E129,"poplatky projektantom, inžinierom a konzultantom za stavebný dozor")+SUMIFS('Výd. 2021'!P19:P129,'Výd. 2021'!D19:D129,"menej rozvinuté regióny",'Výd. 2021'!E19:E129,"poplatky projektantom, inžinierom a konzultantom za stavebný dozor")+SUMIFS('Výd. 2022'!P19:P129,'Výd. 2022'!D19:D129,"menej rozvinuté regióny",'Výd. 2022'!E19:E129,"poplatky projektantom, inžinierom a konzultantom za stavebný dozor")+SUMIFS('Výd. 2023'!P19:P129,'Výd. 2023'!D19:D129,"menej rozvinuté regióny",'Výd. 2023'!E19:E129,"poplatky projektantom, inžinierom a konzultantom za stavebný dozor")</f>
        <v>0</v>
      </c>
      <c r="J17" s="128"/>
      <c r="K17" s="128"/>
      <c r="L17" s="128"/>
      <c r="M17" s="128"/>
      <c r="N17" s="128"/>
    </row>
    <row r="18" spans="1:14" ht="24.95" hidden="1" customHeight="1" x14ac:dyDescent="0.25">
      <c r="A18" s="120" t="s">
        <v>79</v>
      </c>
      <c r="B18" s="170" t="s">
        <v>94</v>
      </c>
      <c r="C18" s="171"/>
      <c r="D18" s="172"/>
      <c r="E18" s="106">
        <f>IF(OR(F18=0,F16=0),0,F18/$F$16*100)</f>
        <v>0</v>
      </c>
      <c r="F18" s="104">
        <f>SUMIFS('Výd. 2016'!P19:P129,'Výd. 2016'!D19:D129,"menej rozvinuté regióny",'Výd. 2016'!E19:E129,"poplatky projektantom, inžinierom a konzultantom za projektovú dokumentáciu")+SUMIFS('Výd. 2017'!P19:P129,'Výd. 2017'!D19:D129,"menej rozvinuté regióny",'Výd. 2017'!E19:E129,"poplatky projektantom, inžinierom a konzultantom za projektovú dokumentáciu")+SUMIFS('Výd. 2018'!P19:P129,'Výd. 2018'!D19:D129,"menej rozvinuté regióny",'Výd. 2018'!E19:E129,"poplatky projektantom, inžinierom a konzultantom za projektovú dokumentáciu")+SUMIFS('Výd. 2019'!P19:P129,'Výd. 2019'!D19:D129,"menej rozvinuté regióny",'Výd. 2019'!E19:E129,"poplatky projektantom, inžinierom a konzultantom za projektovú dokumentáciu")+SUMIFS('Výd. 2020'!P19:P129,'Výd. 2020'!D19:D129,"menej rozvinuté regióny",'Výd. 2020'!E19:E129,"poplatky projektantom, inžinierom a konzultantom za projektovú dokumentáciu")+SUMIFS('Výd. 2021'!P19:P129,'Výd. 2021'!D19:D129,"menej rozvinuté regióny",'Výd. 2021'!E19:E129,"poplatky projektantom, inžinierom a konzultantom za projektovú dokumentáciu")+SUMIFS('Výd. 2022'!P19:P129,'Výd. 2022'!D19:D129,"menej rozvinuté regióny",'Výd. 2022'!E19:E129,"poplatky projektantom, inžinierom a konzultantom za projektovú dokumentáciu")+SUMIFS('Výd. 2023'!P19:P129,'Výd. 2023'!D19:D129,"menej rozvinuté regióny",'Výd. 2023'!E19:E129,"poplatky projektantom, inžinierom a konzultantom za projektovú dokumentáciu")</f>
        <v>0</v>
      </c>
      <c r="J18" s="128"/>
      <c r="K18" s="128"/>
      <c r="L18" s="128"/>
      <c r="M18" s="128"/>
      <c r="N18" s="128"/>
    </row>
    <row r="19" spans="1:14" ht="17.100000000000001" hidden="1" customHeight="1" x14ac:dyDescent="0.25">
      <c r="A19" s="131" t="s">
        <v>80</v>
      </c>
      <c r="B19" s="173" t="s">
        <v>95</v>
      </c>
      <c r="C19" s="168"/>
      <c r="D19" s="169"/>
      <c r="E19" s="106">
        <f>SUM(E16:E18)</f>
        <v>0</v>
      </c>
      <c r="F19" s="104">
        <f>SUM(F16:F18)</f>
        <v>0</v>
      </c>
    </row>
    <row r="20" spans="1:14" ht="17.100000000000001" customHeight="1" x14ac:dyDescent="0.25">
      <c r="A20" s="187" t="s">
        <v>78</v>
      </c>
      <c r="B20" s="170" t="s">
        <v>82</v>
      </c>
      <c r="C20" s="171"/>
      <c r="D20" s="172"/>
      <c r="E20" s="106">
        <f>IF(OR(F19=0,F20=0),0,F20/F19*100)</f>
        <v>0</v>
      </c>
      <c r="F20" s="105">
        <f>TRANSPOSE('Intenzita pomoci'!D16)</f>
        <v>0</v>
      </c>
    </row>
    <row r="21" spans="1:14" ht="16.5" customHeight="1" x14ac:dyDescent="0.25">
      <c r="A21" s="187" t="s">
        <v>79</v>
      </c>
      <c r="B21" s="189" t="s">
        <v>106</v>
      </c>
      <c r="C21" s="168"/>
      <c r="D21" s="169"/>
      <c r="E21" s="106">
        <f>E19-E20</f>
        <v>0</v>
      </c>
      <c r="F21" s="104">
        <f>F19-F20</f>
        <v>0</v>
      </c>
    </row>
    <row r="22" spans="1:14" ht="24.95" customHeight="1" x14ac:dyDescent="0.25">
      <c r="A22" s="187" t="s">
        <v>80</v>
      </c>
      <c r="B22" s="190" t="s">
        <v>110</v>
      </c>
      <c r="C22" s="171"/>
      <c r="D22" s="172"/>
      <c r="E22" s="124" t="s">
        <v>68</v>
      </c>
      <c r="F22" s="121"/>
    </row>
    <row r="23" spans="1:14" ht="17.100000000000001" customHeight="1" x14ac:dyDescent="0.25">
      <c r="A23" s="187" t="s">
        <v>81</v>
      </c>
      <c r="B23" s="190" t="s">
        <v>107</v>
      </c>
      <c r="C23" s="171"/>
      <c r="D23" s="172"/>
      <c r="E23" s="124" t="s">
        <v>68</v>
      </c>
      <c r="F23" s="104">
        <f>F22+F19</f>
        <v>0</v>
      </c>
    </row>
    <row r="24" spans="1:14" ht="18" customHeight="1" x14ac:dyDescent="0.25">
      <c r="A24" s="166" t="s">
        <v>101</v>
      </c>
      <c r="B24" s="166"/>
      <c r="C24" s="166"/>
      <c r="D24" s="166"/>
      <c r="E24" s="166"/>
      <c r="F24" s="166"/>
    </row>
    <row r="25" spans="1:14" ht="17.100000000000001" customHeight="1" x14ac:dyDescent="0.25">
      <c r="A25" s="120" t="s">
        <v>83</v>
      </c>
      <c r="B25" s="167" t="s">
        <v>70</v>
      </c>
      <c r="C25" s="168"/>
      <c r="D25" s="169"/>
      <c r="E25" s="106">
        <f>IF(F25=0,0,(1-((F26+F27)/F25))*100)</f>
        <v>0</v>
      </c>
      <c r="F25" s="105">
        <f>SUMIFS('Výd. 2016'!P19:P129,'Výd. 2016'!D19:D129,"ostatné regióny",'Výd. 2016'!E19:E129,"")+SUMIFS('Výd. 2017'!P19:P129,'Výd. 2017'!D19:D129,"ostatné regióny",'Výd. 2017'!E19:E129,"")+SUMIFS('Výd. 2018'!P19:P129,'Výd. 2018'!D19:D129,"ostatné regióny",'Výd. 2018'!E19:E129,"")+SUMIFS('Výd. 2019'!P19:P129,'Výd. 2019'!D19:D129,"ostatné regióny",'Výd. 2019'!E19:E129,"")+SUMIFS('Výd. 2020'!P19:P129,'Výd. 2020'!D19:D129,"ostatné regióny",'Výd. 2020'!E19:E129,"")+SUMIFS('Výd. 2021'!P19:P129,'Výd. 2021'!D19:D129,"ostatné regióny",'Výd. 2021'!E19:E129,"")+SUMIFS('Výd. 2022'!P19:P129,'Výd. 2022'!D19:D129,"ostatné regióny",'Výd. 2022'!E19:E129,"")+SUMIFS('Výd. 2023'!P19:P129,'Výd. 2023'!D19:D129,"ostatné regióny",'Výd. 2023'!E19:E129,"")</f>
        <v>0</v>
      </c>
    </row>
    <row r="26" spans="1:14" ht="16.5" hidden="1" customHeight="1" x14ac:dyDescent="0.25">
      <c r="A26" s="120" t="s">
        <v>87</v>
      </c>
      <c r="B26" s="170" t="s">
        <v>93</v>
      </c>
      <c r="C26" s="171"/>
      <c r="D26" s="172"/>
      <c r="E26" s="106">
        <f>IF(OR(F26=0,F25=0),0,F26/$F$25*100)</f>
        <v>0</v>
      </c>
      <c r="F26" s="105">
        <f>SUMIFS('Výd. 2016'!P19:P129,'Výd. 2016'!D19:D129,"ostatné regióny",'Výd. 2016'!E19:E129,"poplatky projektantom, inžinierom a konzultantom za stavebný dozor")+SUMIFS('Výd. 2017'!P19:P129,'Výd. 2017'!D19:D129,"ostatné regióny",'Výd. 2017'!E19:E129,"poplatky projektantom, inžinierom a konzultantom za stavebný dozor")+SUMIFS('Výd. 2018'!P19:P129,'Výd. 2018'!D19:D129,"ostatné regióny",'Výd. 2018'!E19:E129,"poplatky projektantom, inžinierom a konzultantom za stavebný dozor")+SUMIFS('Výd. 2019'!P19:P129,'Výd. 2019'!D19:D129,"ostatné regióny",'Výd. 2019'!E19:E129,"poplatky projektantom, inžinierom a konzultantom za stavebný dozor")+SUMIFS('Výd. 2020'!P19:P129,'Výd. 2020'!D19:D129,"ostatné regióny",'Výd. 2020'!E19:E129,"poplatky projektantom, inžinierom a konzultantom za stavebný dozor")+SUMIFS('Výd. 2021'!P19:P129,'Výd. 2021'!D19:D129,"ostatné regióny",'Výd. 2021'!E19:E129,"poplatky projektantom, inžinierom a konzultantom za stavebný dozor")+SUMIFS('Výd. 2022'!P19:P129,'Výd. 2022'!D19:D129,"ostatné regióny",'Výd. 2022'!E19:E129,"poplatky projektantom, inžinierom a konzultantom za stavebný dozor")+SUMIFS('Výd. 2023'!P19:P129,'Výd. 2023'!D19:D129,"ostatné regióny",'Výd. 2023'!E19:E129,"poplatky projektantom, inžinierom a konzultantom za stavebný dozor")</f>
        <v>0</v>
      </c>
      <c r="L26" s="129"/>
    </row>
    <row r="27" spans="1:14" ht="24.95" hidden="1" customHeight="1" x14ac:dyDescent="0.25">
      <c r="A27" s="120" t="s">
        <v>84</v>
      </c>
      <c r="B27" s="170" t="s">
        <v>94</v>
      </c>
      <c r="C27" s="171"/>
      <c r="D27" s="172"/>
      <c r="E27" s="106">
        <f>IF(OR(F27=0,F25=0),0,F27/$F$25*100)</f>
        <v>0</v>
      </c>
      <c r="F27" s="105">
        <f>SUMIFS('Výd. 2016'!P19:P129,'Výd. 2016'!D19:D129,"ostatné regióny",'Výd. 2016'!E19:E129,"poplatky projektantom, inžinierom a konzultantom za projektovú dokumentáciu")+SUMIFS('Výd. 2017'!P19:P129,'Výd. 2017'!D19:D129,"ostatné regióny",'Výd. 2017'!E19:E129,"poplatky projektantom, inžinierom a konzultantom za projektovú dokumentáciu")+SUMIFS('Výd. 2018'!P19:P129,'Výd. 2018'!D19:D129,"ostatné regióny",'Výd. 2018'!E19:E129,"poplatky projektantom, inžinierom a konzultantom za projektovú dokumentáciu")+SUMIFS('Výd. 2019'!P19:P129,'Výd. 2019'!D19:D129,"ostatné regióny",'Výd. 2019'!E19:E129,"poplatky projektantom, inžinierom a konzultantom za projektovú dokumentáciu")+SUMIFS('Výd. 2020'!P19:P129,'Výd. 2020'!D19:D129,"ostatné regióny",'Výd. 2020'!E19:E129,"poplatky projektantom, inžinierom a konzultantom za projektovú dokumentáciu")+SUMIFS('Výd. 2021'!P19:P129,'Výd. 2021'!D19:D129,"ostatné regióny",'Výd. 2021'!E19:E129,"poplatky projektantom, inžinierom a konzultantom za projektovú dokumentáciu")+SUMIFS('Výd. 2022'!P19:P129,'Výd. 2022'!D19:D129,"ostatné regióny",'Výd. 2022'!E19:E129,"poplatky projektantom, inžinierom a konzultantom za projektovú dokumentáciu")+SUMIFS('Výd. 2023'!P19:P129,'Výd. 2023'!D19:D129,"ostatné regióny",'Výd. 2023'!E19:E129,"poplatky projektantom, inžinierom a konzultantom za projektovú dokumentáciu")</f>
        <v>0</v>
      </c>
    </row>
    <row r="28" spans="1:14" ht="17.100000000000001" hidden="1" customHeight="1" x14ac:dyDescent="0.25">
      <c r="A28" s="131" t="s">
        <v>85</v>
      </c>
      <c r="B28" s="173" t="s">
        <v>96</v>
      </c>
      <c r="C28" s="168"/>
      <c r="D28" s="169"/>
      <c r="E28" s="106">
        <f>SUM(E25:E27)</f>
        <v>0</v>
      </c>
      <c r="F28" s="105">
        <f>SUM(F25:F27)</f>
        <v>0</v>
      </c>
    </row>
    <row r="29" spans="1:14" ht="17.100000000000001" customHeight="1" x14ac:dyDescent="0.25">
      <c r="A29" s="187" t="s">
        <v>87</v>
      </c>
      <c r="B29" s="170" t="s">
        <v>97</v>
      </c>
      <c r="C29" s="171"/>
      <c r="D29" s="172"/>
      <c r="E29" s="106">
        <f>IF(OR(F28=0,F29=0),0,F29/F28*100)</f>
        <v>0</v>
      </c>
      <c r="F29" s="105">
        <f>TRANSPOSE('Intenzita pomoci'!E16)</f>
        <v>0</v>
      </c>
    </row>
    <row r="30" spans="1:14" ht="17.100000000000001" customHeight="1" x14ac:dyDescent="0.25">
      <c r="A30" s="187" t="s">
        <v>84</v>
      </c>
      <c r="B30" s="189" t="s">
        <v>108</v>
      </c>
      <c r="C30" s="168"/>
      <c r="D30" s="169"/>
      <c r="E30" s="122">
        <f>E28-E29</f>
        <v>0</v>
      </c>
      <c r="F30" s="105">
        <f>F28-F29</f>
        <v>0</v>
      </c>
    </row>
    <row r="31" spans="1:14" ht="24.95" customHeight="1" x14ac:dyDescent="0.25">
      <c r="A31" s="187" t="s">
        <v>85</v>
      </c>
      <c r="B31" s="190" t="s">
        <v>111</v>
      </c>
      <c r="C31" s="171"/>
      <c r="D31" s="172"/>
      <c r="E31" s="123" t="s">
        <v>68</v>
      </c>
      <c r="F31" s="121"/>
    </row>
    <row r="32" spans="1:14" ht="17.100000000000001" customHeight="1" x14ac:dyDescent="0.25">
      <c r="A32" s="187" t="s">
        <v>86</v>
      </c>
      <c r="B32" s="190" t="s">
        <v>109</v>
      </c>
      <c r="C32" s="171"/>
      <c r="D32" s="172"/>
      <c r="E32" s="123" t="s">
        <v>68</v>
      </c>
      <c r="F32" s="104">
        <f>F31+F28</f>
        <v>0</v>
      </c>
    </row>
    <row r="33" spans="1:6" ht="18" customHeight="1" x14ac:dyDescent="0.25">
      <c r="A33" s="116"/>
      <c r="B33" s="116"/>
      <c r="C33" s="117"/>
      <c r="D33" s="117"/>
      <c r="E33" s="118"/>
      <c r="F33" s="119"/>
    </row>
    <row r="34" spans="1:6" x14ac:dyDescent="0.25">
      <c r="A34" s="165" t="s">
        <v>89</v>
      </c>
      <c r="B34" s="165"/>
      <c r="C34" s="165"/>
    </row>
    <row r="35" spans="1:6" x14ac:dyDescent="0.25">
      <c r="A35" s="176" t="str">
        <f>IF(OR(F31="",F22=""),"zadajte hodnoty do žlto vyznačených buniek - aj nulové hodnoty","")</f>
        <v>zadajte hodnoty do žlto vyznačených buniek - aj nulové hodnoty</v>
      </c>
      <c r="B35" s="176"/>
      <c r="C35" s="176"/>
      <c r="D35" s="176"/>
      <c r="E35" s="176"/>
      <c r="F35" s="176"/>
    </row>
    <row r="36" spans="1:6" x14ac:dyDescent="0.25">
      <c r="A36" s="176"/>
      <c r="B36" s="176"/>
      <c r="C36" s="176"/>
      <c r="D36" s="176"/>
      <c r="E36" s="176"/>
      <c r="F36" s="176"/>
    </row>
    <row r="37" spans="1:6" x14ac:dyDescent="0.25">
      <c r="A37" s="176" t="str">
        <f>IF(OR(E8&gt;2,E17&gt;2,E26&gt;2),"výdavky na poplatky architektom, inžinierom a konzultantom za stavebný dozor presahujú 2%","")</f>
        <v/>
      </c>
      <c r="B37" s="176"/>
      <c r="C37" s="176"/>
      <c r="D37" s="176"/>
      <c r="E37" s="176"/>
      <c r="F37" s="176"/>
    </row>
    <row r="38" spans="1:6" x14ac:dyDescent="0.25">
      <c r="A38" s="186" t="str">
        <f>IF(OR(SUM(E27+E26)&gt;15,SUM(E18+E17)&gt;15,SUM(E9+E8)&gt;15),"výdavky na poplatky architektom, inžinierom a konzultantom za projektovú dokumentáciu a stavebný dozor presahujú 15%","")</f>
        <v/>
      </c>
      <c r="B38" s="186"/>
      <c r="C38" s="186"/>
      <c r="D38" s="186"/>
      <c r="E38" s="186"/>
      <c r="F38" s="186"/>
    </row>
    <row r="39" spans="1:6" x14ac:dyDescent="0.25">
      <c r="A39" s="174"/>
      <c r="B39" s="174"/>
      <c r="C39" s="174"/>
      <c r="D39" s="174"/>
      <c r="E39" s="174"/>
      <c r="F39" s="174"/>
    </row>
    <row r="40" spans="1:6" x14ac:dyDescent="0.25">
      <c r="A40" s="175"/>
      <c r="B40" s="175"/>
      <c r="C40" s="175"/>
      <c r="D40" s="175"/>
      <c r="E40" s="175"/>
      <c r="F40" s="175"/>
    </row>
    <row r="41" spans="1:6" x14ac:dyDescent="0.25">
      <c r="A41" s="175"/>
      <c r="B41" s="175"/>
      <c r="C41" s="175"/>
      <c r="D41" s="175"/>
      <c r="E41" s="175"/>
      <c r="F41" s="175"/>
    </row>
    <row r="42" spans="1:6" x14ac:dyDescent="0.25">
      <c r="A42" s="175"/>
      <c r="B42" s="175"/>
      <c r="C42" s="175"/>
      <c r="D42" s="175"/>
      <c r="E42" s="175"/>
      <c r="F42" s="175"/>
    </row>
  </sheetData>
  <sheetProtection algorithmName="SHA-512" hashValue="mGKv7ahzQEYUYA33Lbwm/JHkBBK4xrLkxRcnjJ60kXnwLn3zAkD/12aUbOJIMRyZkL8S/E+e/tbswhf2BZspSQ==" saltValue="V1VrZfbGtsu1E6p7+FKc9A==" spinCount="100000" sheet="1" objects="1" scenarios="1"/>
  <mergeCells count="37">
    <mergeCell ref="B30:D30"/>
    <mergeCell ref="A41:F41"/>
    <mergeCell ref="A42:F42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6:D16"/>
    <mergeCell ref="B17:D17"/>
    <mergeCell ref="B18:D18"/>
    <mergeCell ref="A38:F38"/>
    <mergeCell ref="A39:F39"/>
    <mergeCell ref="A40:F40"/>
    <mergeCell ref="A35:F35"/>
    <mergeCell ref="A36:F36"/>
    <mergeCell ref="A37:F37"/>
    <mergeCell ref="A34:C34"/>
    <mergeCell ref="A24:F24"/>
    <mergeCell ref="B25:D25"/>
    <mergeCell ref="B26:D26"/>
    <mergeCell ref="A5:F5"/>
    <mergeCell ref="A15:F15"/>
    <mergeCell ref="B19:D19"/>
    <mergeCell ref="B20:D20"/>
    <mergeCell ref="B21:D21"/>
    <mergeCell ref="B22:D22"/>
    <mergeCell ref="B23:D23"/>
    <mergeCell ref="B31:D31"/>
    <mergeCell ref="B32:D32"/>
    <mergeCell ref="B27:D27"/>
    <mergeCell ref="B28:D28"/>
    <mergeCell ref="B29:D29"/>
  </mergeCells>
  <conditionalFormatting sqref="A35:B35">
    <cfRule type="cellIs" dxfId="14" priority="57" operator="equal">
      <formula>"zadajte hodnoty do žlto vyznačených buniek - aj nulové hodnoty"</formula>
    </cfRule>
  </conditionalFormatting>
  <conditionalFormatting sqref="A36:F36">
    <cfRule type="cellIs" dxfId="13" priority="53" operator="equal">
      <formula>"výška oprávnených výdavkov  presahuje hodnotu max. výšky na projekt - 300 000 €"</formula>
    </cfRule>
  </conditionalFormatting>
  <conditionalFormatting sqref="A37:F37">
    <cfRule type="cellIs" dxfId="12" priority="52" operator="equal">
      <formula>"výdavky na poplatky architektom, inžinierom a konzultantom za stavebný dozor presahujú 2%"</formula>
    </cfRule>
  </conditionalFormatting>
  <conditionalFormatting sqref="A38:B38">
    <cfRule type="cellIs" dxfId="11" priority="51" operator="equal">
      <formula>"výdavky na poplatky architektom, inžinierom a konzultantom za projektovú dokumentáciu a stavebný dozor presahujú 15%"</formula>
    </cfRule>
  </conditionalFormatting>
  <conditionalFormatting sqref="F22">
    <cfRule type="cellIs" dxfId="10" priority="48" operator="equal">
      <formula>""</formula>
    </cfRule>
  </conditionalFormatting>
  <conditionalFormatting sqref="F31">
    <cfRule type="cellIs" dxfId="9" priority="47" operator="equal">
      <formula>""</formula>
    </cfRule>
  </conditionalFormatting>
  <conditionalFormatting sqref="E8">
    <cfRule type="cellIs" dxfId="8" priority="59" operator="greaterThan">
      <formula>2</formula>
    </cfRule>
    <cfRule type="expression" dxfId="7" priority="1">
      <formula>SUM($E$8+$E$9)&gt;15</formula>
    </cfRule>
  </conditionalFormatting>
  <conditionalFormatting sqref="E9">
    <cfRule type="expression" dxfId="6" priority="61">
      <formula>SUM($E$8+$E$9)&gt;15</formula>
    </cfRule>
  </conditionalFormatting>
  <conditionalFormatting sqref="E17">
    <cfRule type="cellIs" dxfId="5" priority="63" operator="greaterThan">
      <formula>2</formula>
    </cfRule>
    <cfRule type="expression" dxfId="4" priority="2">
      <formula>SUM($E$17+$E$18)&gt;15</formula>
    </cfRule>
  </conditionalFormatting>
  <conditionalFormatting sqref="E18">
    <cfRule type="expression" dxfId="3" priority="65">
      <formula>SUM($E$17+$E$18)&gt;15</formula>
    </cfRule>
  </conditionalFormatting>
  <conditionalFormatting sqref="E26">
    <cfRule type="cellIs" dxfId="2" priority="67" operator="greaterThan">
      <formula>2</formula>
    </cfRule>
    <cfRule type="expression" dxfId="1" priority="3">
      <formula>SUM($E$26+$E$27)&gt;15</formula>
    </cfRule>
  </conditionalFormatting>
  <conditionalFormatting sqref="E27">
    <cfRule type="expression" dxfId="0" priority="69">
      <formula>SUM($E$26+$E$27)&gt;15</formula>
    </cfRule>
  </conditionalFormatting>
  <printOptions horizontalCentered="1"/>
  <pageMargins left="0.19685039370078741" right="0.19685039370078741" top="0.78740157480314965" bottom="0.78740157480314965" header="0.31496062992125984" footer="0.31496062992125984"/>
  <pageSetup paperSize="9" scale="75" orientation="portrait" horizontalDpi="4294967293" verticalDpi="4294967293" r:id="rId1"/>
  <ignoredErrors>
    <ignoredError sqref="F10 F12 F28 F19" formula="1"/>
    <ignoredError sqref="F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workbookViewId="0">
      <selection activeCell="R1" sqref="R1:R1048576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hidden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46</v>
      </c>
      <c r="N1" s="132" t="str">
        <f>IF(P11+P12&lt;&gt;SUM(P19:P129),"nekorektne zadané údaje","")</f>
        <v/>
      </c>
      <c r="O1" s="13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51"/>
      <c r="K3" s="151"/>
      <c r="N3" s="50" t="s">
        <v>44</v>
      </c>
      <c r="O3" s="151"/>
      <c r="P3" s="151"/>
      <c r="R3" s="47" t="s">
        <v>74</v>
      </c>
    </row>
    <row r="4" spans="1:18" ht="15" customHeight="1" x14ac:dyDescent="0.2">
      <c r="A4" s="23"/>
      <c r="I4" s="50" t="s">
        <v>41</v>
      </c>
      <c r="J4" s="151"/>
      <c r="K4" s="151"/>
      <c r="N4" s="50" t="s">
        <v>41</v>
      </c>
      <c r="O4" s="151"/>
      <c r="P4" s="151"/>
    </row>
    <row r="5" spans="1:18" ht="15" customHeight="1" x14ac:dyDescent="0.2">
      <c r="A5" s="23"/>
      <c r="I5" s="50" t="s">
        <v>42</v>
      </c>
      <c r="J5" s="151"/>
      <c r="K5" s="151"/>
      <c r="N5" s="50" t="s">
        <v>42</v>
      </c>
      <c r="O5" s="151"/>
      <c r="P5" s="151"/>
    </row>
    <row r="6" spans="1:18" ht="15" customHeight="1" x14ac:dyDescent="0.2">
      <c r="A6" s="23"/>
      <c r="I6" s="50" t="s">
        <v>43</v>
      </c>
      <c r="J6" s="151"/>
      <c r="K6" s="151"/>
      <c r="N6" s="50" t="s">
        <v>43</v>
      </c>
      <c r="O6" s="151"/>
      <c r="P6" s="151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9" t="s">
        <v>1</v>
      </c>
      <c r="B9" s="140"/>
      <c r="C9" s="141"/>
      <c r="D9" s="57"/>
      <c r="E9" s="107"/>
      <c r="F9" s="145">
        <v>2017</v>
      </c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8" ht="20.100000000000001" customHeight="1" thickBot="1" x14ac:dyDescent="0.25">
      <c r="A10" s="142"/>
      <c r="B10" s="143"/>
      <c r="C10" s="144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72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73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2" t="s">
        <v>55</v>
      </c>
      <c r="E17" s="152" t="s">
        <v>98</v>
      </c>
      <c r="F17" s="145">
        <v>2017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24.95" customHeight="1" thickBot="1" x14ac:dyDescent="0.25">
      <c r="A18" s="6" t="s">
        <v>19</v>
      </c>
      <c r="B18" s="7"/>
      <c r="C18" s="18"/>
      <c r="D18" s="153"/>
      <c r="E18" s="153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8"/>
      <c r="B19" s="149"/>
      <c r="C19" s="150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36"/>
      <c r="B20" s="137"/>
      <c r="C20" s="13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36"/>
      <c r="B21" s="137"/>
      <c r="C21" s="13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36"/>
      <c r="B22" s="137"/>
      <c r="C22" s="13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36"/>
      <c r="B23" s="137"/>
      <c r="C23" s="13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36"/>
      <c r="B24" s="137"/>
      <c r="C24" s="13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36"/>
      <c r="B25" s="137"/>
      <c r="C25" s="13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36"/>
      <c r="B26" s="137"/>
      <c r="C26" s="13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36"/>
      <c r="B27" s="137"/>
      <c r="C27" s="13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36"/>
      <c r="B28" s="137"/>
      <c r="C28" s="13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36"/>
      <c r="B29" s="137"/>
      <c r="C29" s="13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36"/>
      <c r="B30" s="137"/>
      <c r="C30" s="13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36"/>
      <c r="B31" s="137"/>
      <c r="C31" s="13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36"/>
      <c r="B32" s="137"/>
      <c r="C32" s="13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36"/>
      <c r="B33" s="137"/>
      <c r="C33" s="13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36"/>
      <c r="B34" s="137"/>
      <c r="C34" s="13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36"/>
      <c r="B35" s="137"/>
      <c r="C35" s="13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36"/>
      <c r="B36" s="137"/>
      <c r="C36" s="13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36"/>
      <c r="B37" s="137"/>
      <c r="C37" s="13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36"/>
      <c r="B38" s="137"/>
      <c r="C38" s="13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36"/>
      <c r="B39" s="137"/>
      <c r="C39" s="13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36"/>
      <c r="B40" s="137"/>
      <c r="C40" s="13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36"/>
      <c r="B41" s="137"/>
      <c r="C41" s="13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36"/>
      <c r="B42" s="137"/>
      <c r="C42" s="13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36"/>
      <c r="B43" s="137"/>
      <c r="C43" s="13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36"/>
      <c r="B44" s="137"/>
      <c r="C44" s="13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36"/>
      <c r="B45" s="137"/>
      <c r="C45" s="13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36"/>
      <c r="B46" s="137"/>
      <c r="C46" s="13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36"/>
      <c r="B47" s="137"/>
      <c r="C47" s="13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36"/>
      <c r="B48" s="137"/>
      <c r="C48" s="13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36"/>
      <c r="B49" s="137"/>
      <c r="C49" s="13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36"/>
      <c r="B50" s="137"/>
      <c r="C50" s="13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36"/>
      <c r="B51" s="137"/>
      <c r="C51" s="13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36"/>
      <c r="B52" s="137"/>
      <c r="C52" s="13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36"/>
      <c r="B53" s="137"/>
      <c r="C53" s="13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36"/>
      <c r="B54" s="137"/>
      <c r="C54" s="13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36"/>
      <c r="B55" s="137"/>
      <c r="C55" s="13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36"/>
      <c r="B56" s="137"/>
      <c r="C56" s="13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36"/>
      <c r="B57" s="137"/>
      <c r="C57" s="13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36"/>
      <c r="B58" s="137"/>
      <c r="C58" s="13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36"/>
      <c r="B59" s="137"/>
      <c r="C59" s="13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36"/>
      <c r="B60" s="137"/>
      <c r="C60" s="13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36"/>
      <c r="B61" s="137"/>
      <c r="C61" s="13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36"/>
      <c r="B62" s="137"/>
      <c r="C62" s="13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36"/>
      <c r="B63" s="137"/>
      <c r="C63" s="13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36"/>
      <c r="B64" s="137"/>
      <c r="C64" s="13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36"/>
      <c r="B65" s="137"/>
      <c r="C65" s="13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36"/>
      <c r="B66" s="137"/>
      <c r="C66" s="13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36"/>
      <c r="B67" s="137"/>
      <c r="C67" s="13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36"/>
      <c r="B68" s="137"/>
      <c r="C68" s="13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36"/>
      <c r="B69" s="137"/>
      <c r="C69" s="13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36"/>
      <c r="B70" s="137"/>
      <c r="C70" s="13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36"/>
      <c r="B71" s="137"/>
      <c r="C71" s="13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36"/>
      <c r="B72" s="137"/>
      <c r="C72" s="13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36"/>
      <c r="B73" s="137"/>
      <c r="C73" s="13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36"/>
      <c r="B74" s="137"/>
      <c r="C74" s="13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36"/>
      <c r="B75" s="137"/>
      <c r="C75" s="13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36"/>
      <c r="B76" s="137"/>
      <c r="C76" s="13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36"/>
      <c r="B77" s="137"/>
      <c r="C77" s="13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36"/>
      <c r="B78" s="137"/>
      <c r="C78" s="13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36"/>
      <c r="B79" s="137"/>
      <c r="C79" s="13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36"/>
      <c r="B80" s="137"/>
      <c r="C80" s="13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36"/>
      <c r="B81" s="137"/>
      <c r="C81" s="13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36"/>
      <c r="B82" s="137"/>
      <c r="C82" s="13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36"/>
      <c r="B83" s="137"/>
      <c r="C83" s="13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36"/>
      <c r="B84" s="137"/>
      <c r="C84" s="13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36"/>
      <c r="B85" s="137"/>
      <c r="C85" s="13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36"/>
      <c r="B86" s="137"/>
      <c r="C86" s="13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36"/>
      <c r="B87" s="137"/>
      <c r="C87" s="13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36"/>
      <c r="B88" s="137"/>
      <c r="C88" s="13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36"/>
      <c r="B89" s="137"/>
      <c r="C89" s="13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36"/>
      <c r="B90" s="137"/>
      <c r="C90" s="13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36"/>
      <c r="B91" s="137"/>
      <c r="C91" s="13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36"/>
      <c r="B92" s="137"/>
      <c r="C92" s="13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36"/>
      <c r="B93" s="137"/>
      <c r="C93" s="13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36"/>
      <c r="B94" s="137"/>
      <c r="C94" s="13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36"/>
      <c r="B95" s="137"/>
      <c r="C95" s="13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36"/>
      <c r="B96" s="137"/>
      <c r="C96" s="13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36"/>
      <c r="B97" s="137"/>
      <c r="C97" s="13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36"/>
      <c r="B98" s="137"/>
      <c r="C98" s="13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36"/>
      <c r="B99" s="137"/>
      <c r="C99" s="13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36"/>
      <c r="B100" s="137"/>
      <c r="C100" s="13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36"/>
      <c r="B101" s="137"/>
      <c r="C101" s="13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36"/>
      <c r="B102" s="137"/>
      <c r="C102" s="13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36"/>
      <c r="B103" s="137"/>
      <c r="C103" s="13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36"/>
      <c r="B104" s="137"/>
      <c r="C104" s="13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36"/>
      <c r="B105" s="137"/>
      <c r="C105" s="13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36"/>
      <c r="B106" s="137"/>
      <c r="C106" s="13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36"/>
      <c r="B107" s="137"/>
      <c r="C107" s="13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36"/>
      <c r="B108" s="137"/>
      <c r="C108" s="13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36"/>
      <c r="B109" s="137"/>
      <c r="C109" s="13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36"/>
      <c r="B110" s="137"/>
      <c r="C110" s="13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36"/>
      <c r="B111" s="137"/>
      <c r="C111" s="13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36"/>
      <c r="B112" s="137"/>
      <c r="C112" s="13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36"/>
      <c r="B113" s="137"/>
      <c r="C113" s="13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36"/>
      <c r="B114" s="137"/>
      <c r="C114" s="13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36"/>
      <c r="B115" s="137"/>
      <c r="C115" s="13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36"/>
      <c r="B116" s="137"/>
      <c r="C116" s="13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36"/>
      <c r="B117" s="137"/>
      <c r="C117" s="13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36"/>
      <c r="B118" s="137"/>
      <c r="C118" s="13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36"/>
      <c r="B119" s="137"/>
      <c r="C119" s="13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36"/>
      <c r="B120" s="137"/>
      <c r="C120" s="13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36"/>
      <c r="B121" s="137"/>
      <c r="C121" s="13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36"/>
      <c r="B122" s="137"/>
      <c r="C122" s="13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36"/>
      <c r="B123" s="137"/>
      <c r="C123" s="13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36"/>
      <c r="B124" s="137"/>
      <c r="C124" s="13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36"/>
      <c r="B125" s="137"/>
      <c r="C125" s="13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36"/>
      <c r="B126" s="137"/>
      <c r="C126" s="13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36"/>
      <c r="B127" s="137"/>
      <c r="C127" s="13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36"/>
      <c r="B128" s="137"/>
      <c r="C128" s="13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33"/>
      <c r="B129" s="134"/>
      <c r="C129" s="13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jNeZSOe36g9pnEHqEoTHPHQpCdmMwDwewK1dAEP+NSFDNWZh+Cn7VWbCMRLYB4YRkFxDzGnE7urRgCyh3EL5KA==" saltValue="ZExFLlAynmyeDtbRkwHt0A==" spinCount="100000" sheet="1" objects="1" scenarios="1"/>
  <mergeCells count="125"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</mergeCells>
  <conditionalFormatting sqref="N19:N129">
    <cfRule type="cellIs" dxfId="35" priority="2" operator="equal">
      <formula>"zlý súčet"</formula>
    </cfRule>
  </conditionalFormatting>
  <conditionalFormatting sqref="N1">
    <cfRule type="cellIs" dxfId="34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2016'!$R$4:$R$6</xm:f>
          </x14:formula1>
          <xm:sqref>E19:E129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workbookViewId="0">
      <selection activeCell="D19" sqref="D19:G22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hidden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47</v>
      </c>
      <c r="N1" s="132" t="str">
        <f>IF(P11+P12&lt;&gt;SUM(P19:P129),"nekorektne zadané údaje","")</f>
        <v/>
      </c>
      <c r="O1" s="13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51"/>
      <c r="K3" s="151"/>
      <c r="N3" s="50" t="s">
        <v>44</v>
      </c>
      <c r="O3" s="151"/>
      <c r="P3" s="151"/>
      <c r="R3" s="47" t="s">
        <v>74</v>
      </c>
    </row>
    <row r="4" spans="1:18" ht="15" customHeight="1" x14ac:dyDescent="0.2">
      <c r="A4" s="23"/>
      <c r="I4" s="50" t="s">
        <v>41</v>
      </c>
      <c r="J4" s="151"/>
      <c r="K4" s="151"/>
      <c r="N4" s="50" t="s">
        <v>41</v>
      </c>
      <c r="O4" s="151"/>
      <c r="P4" s="151"/>
    </row>
    <row r="5" spans="1:18" ht="15" customHeight="1" x14ac:dyDescent="0.2">
      <c r="A5" s="23"/>
      <c r="I5" s="50" t="s">
        <v>42</v>
      </c>
      <c r="J5" s="151"/>
      <c r="K5" s="151"/>
      <c r="N5" s="50" t="s">
        <v>42</v>
      </c>
      <c r="O5" s="151"/>
      <c r="P5" s="151"/>
    </row>
    <row r="6" spans="1:18" ht="15" customHeight="1" x14ac:dyDescent="0.2">
      <c r="A6" s="23"/>
      <c r="I6" s="50" t="s">
        <v>43</v>
      </c>
      <c r="J6" s="151"/>
      <c r="K6" s="151"/>
      <c r="N6" s="50" t="s">
        <v>43</v>
      </c>
      <c r="O6" s="151"/>
      <c r="P6" s="151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9" t="s">
        <v>1</v>
      </c>
      <c r="B9" s="140"/>
      <c r="C9" s="141"/>
      <c r="D9" s="57"/>
      <c r="E9" s="107"/>
      <c r="F9" s="145">
        <v>2018</v>
      </c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8" ht="20.100000000000001" customHeight="1" thickBot="1" x14ac:dyDescent="0.25">
      <c r="A10" s="142"/>
      <c r="B10" s="143"/>
      <c r="C10" s="144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72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73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2" t="s">
        <v>55</v>
      </c>
      <c r="E17" s="152" t="s">
        <v>98</v>
      </c>
      <c r="F17" s="145">
        <v>2018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24.95" customHeight="1" thickBot="1" x14ac:dyDescent="0.25">
      <c r="A18" s="6" t="s">
        <v>19</v>
      </c>
      <c r="B18" s="7"/>
      <c r="C18" s="18"/>
      <c r="D18" s="153"/>
      <c r="E18" s="153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8"/>
      <c r="B19" s="149"/>
      <c r="C19" s="150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36"/>
      <c r="B20" s="137"/>
      <c r="C20" s="13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36"/>
      <c r="B21" s="137"/>
      <c r="C21" s="13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36"/>
      <c r="B22" s="137"/>
      <c r="C22" s="13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36"/>
      <c r="B23" s="137"/>
      <c r="C23" s="13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36"/>
      <c r="B24" s="137"/>
      <c r="C24" s="13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36"/>
      <c r="B25" s="137"/>
      <c r="C25" s="13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36"/>
      <c r="B26" s="137"/>
      <c r="C26" s="13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36"/>
      <c r="B27" s="137"/>
      <c r="C27" s="13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36"/>
      <c r="B28" s="137"/>
      <c r="C28" s="13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36"/>
      <c r="B29" s="137"/>
      <c r="C29" s="13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36"/>
      <c r="B30" s="137"/>
      <c r="C30" s="13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36"/>
      <c r="B31" s="137"/>
      <c r="C31" s="13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36"/>
      <c r="B32" s="137"/>
      <c r="C32" s="13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36"/>
      <c r="B33" s="137"/>
      <c r="C33" s="13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36"/>
      <c r="B34" s="137"/>
      <c r="C34" s="13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36"/>
      <c r="B35" s="137"/>
      <c r="C35" s="13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36"/>
      <c r="B36" s="137"/>
      <c r="C36" s="13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36"/>
      <c r="B37" s="137"/>
      <c r="C37" s="13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36"/>
      <c r="B38" s="137"/>
      <c r="C38" s="13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36"/>
      <c r="B39" s="137"/>
      <c r="C39" s="13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36"/>
      <c r="B40" s="137"/>
      <c r="C40" s="13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36"/>
      <c r="B41" s="137"/>
      <c r="C41" s="13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36"/>
      <c r="B42" s="137"/>
      <c r="C42" s="13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36"/>
      <c r="B43" s="137"/>
      <c r="C43" s="13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36"/>
      <c r="B44" s="137"/>
      <c r="C44" s="13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36"/>
      <c r="B45" s="137"/>
      <c r="C45" s="13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36"/>
      <c r="B46" s="137"/>
      <c r="C46" s="13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36"/>
      <c r="B47" s="137"/>
      <c r="C47" s="13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36"/>
      <c r="B48" s="137"/>
      <c r="C48" s="13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36"/>
      <c r="B49" s="137"/>
      <c r="C49" s="13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36"/>
      <c r="B50" s="137"/>
      <c r="C50" s="13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36"/>
      <c r="B51" s="137"/>
      <c r="C51" s="13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36"/>
      <c r="B52" s="137"/>
      <c r="C52" s="13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36"/>
      <c r="B53" s="137"/>
      <c r="C53" s="13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36"/>
      <c r="B54" s="137"/>
      <c r="C54" s="13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36"/>
      <c r="B55" s="137"/>
      <c r="C55" s="13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36"/>
      <c r="B56" s="137"/>
      <c r="C56" s="13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36"/>
      <c r="B57" s="137"/>
      <c r="C57" s="13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36"/>
      <c r="B58" s="137"/>
      <c r="C58" s="13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36"/>
      <c r="B59" s="137"/>
      <c r="C59" s="13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36"/>
      <c r="B60" s="137"/>
      <c r="C60" s="13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36"/>
      <c r="B61" s="137"/>
      <c r="C61" s="13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36"/>
      <c r="B62" s="137"/>
      <c r="C62" s="13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36"/>
      <c r="B63" s="137"/>
      <c r="C63" s="13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36"/>
      <c r="B64" s="137"/>
      <c r="C64" s="13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36"/>
      <c r="B65" s="137"/>
      <c r="C65" s="13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36"/>
      <c r="B66" s="137"/>
      <c r="C66" s="13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36"/>
      <c r="B67" s="137"/>
      <c r="C67" s="13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36"/>
      <c r="B68" s="137"/>
      <c r="C68" s="13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36"/>
      <c r="B69" s="137"/>
      <c r="C69" s="13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36"/>
      <c r="B70" s="137"/>
      <c r="C70" s="13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36"/>
      <c r="B71" s="137"/>
      <c r="C71" s="13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36"/>
      <c r="B72" s="137"/>
      <c r="C72" s="13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36"/>
      <c r="B73" s="137"/>
      <c r="C73" s="13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36"/>
      <c r="B74" s="137"/>
      <c r="C74" s="13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36"/>
      <c r="B75" s="137"/>
      <c r="C75" s="13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36"/>
      <c r="B76" s="137"/>
      <c r="C76" s="13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36"/>
      <c r="B77" s="137"/>
      <c r="C77" s="13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36"/>
      <c r="B78" s="137"/>
      <c r="C78" s="13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36"/>
      <c r="B79" s="137"/>
      <c r="C79" s="13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36"/>
      <c r="B80" s="137"/>
      <c r="C80" s="13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36"/>
      <c r="B81" s="137"/>
      <c r="C81" s="13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36"/>
      <c r="B82" s="137"/>
      <c r="C82" s="13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36"/>
      <c r="B83" s="137"/>
      <c r="C83" s="13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36"/>
      <c r="B84" s="137"/>
      <c r="C84" s="13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36"/>
      <c r="B85" s="137"/>
      <c r="C85" s="13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36"/>
      <c r="B86" s="137"/>
      <c r="C86" s="13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36"/>
      <c r="B87" s="137"/>
      <c r="C87" s="13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36"/>
      <c r="B88" s="137"/>
      <c r="C88" s="13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36"/>
      <c r="B89" s="137"/>
      <c r="C89" s="13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36"/>
      <c r="B90" s="137"/>
      <c r="C90" s="13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36"/>
      <c r="B91" s="137"/>
      <c r="C91" s="13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36"/>
      <c r="B92" s="137"/>
      <c r="C92" s="13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36"/>
      <c r="B93" s="137"/>
      <c r="C93" s="13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36"/>
      <c r="B94" s="137"/>
      <c r="C94" s="13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36"/>
      <c r="B95" s="137"/>
      <c r="C95" s="13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36"/>
      <c r="B96" s="137"/>
      <c r="C96" s="13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36"/>
      <c r="B97" s="137"/>
      <c r="C97" s="13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36"/>
      <c r="B98" s="137"/>
      <c r="C98" s="13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36"/>
      <c r="B99" s="137"/>
      <c r="C99" s="13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36"/>
      <c r="B100" s="137"/>
      <c r="C100" s="13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36"/>
      <c r="B101" s="137"/>
      <c r="C101" s="13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36"/>
      <c r="B102" s="137"/>
      <c r="C102" s="13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36"/>
      <c r="B103" s="137"/>
      <c r="C103" s="13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36"/>
      <c r="B104" s="137"/>
      <c r="C104" s="13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36"/>
      <c r="B105" s="137"/>
      <c r="C105" s="13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36"/>
      <c r="B106" s="137"/>
      <c r="C106" s="13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36"/>
      <c r="B107" s="137"/>
      <c r="C107" s="13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36"/>
      <c r="B108" s="137"/>
      <c r="C108" s="13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36"/>
      <c r="B109" s="137"/>
      <c r="C109" s="13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36"/>
      <c r="B110" s="137"/>
      <c r="C110" s="13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36"/>
      <c r="B111" s="137"/>
      <c r="C111" s="13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36"/>
      <c r="B112" s="137"/>
      <c r="C112" s="13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36"/>
      <c r="B113" s="137"/>
      <c r="C113" s="13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36"/>
      <c r="B114" s="137"/>
      <c r="C114" s="13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36"/>
      <c r="B115" s="137"/>
      <c r="C115" s="13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36"/>
      <c r="B116" s="137"/>
      <c r="C116" s="13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36"/>
      <c r="B117" s="137"/>
      <c r="C117" s="13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36"/>
      <c r="B118" s="137"/>
      <c r="C118" s="13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36"/>
      <c r="B119" s="137"/>
      <c r="C119" s="13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36"/>
      <c r="B120" s="137"/>
      <c r="C120" s="13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36"/>
      <c r="B121" s="137"/>
      <c r="C121" s="13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36"/>
      <c r="B122" s="137"/>
      <c r="C122" s="13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36"/>
      <c r="B123" s="137"/>
      <c r="C123" s="13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36"/>
      <c r="B124" s="137"/>
      <c r="C124" s="13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36"/>
      <c r="B125" s="137"/>
      <c r="C125" s="13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36"/>
      <c r="B126" s="137"/>
      <c r="C126" s="13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36"/>
      <c r="B127" s="137"/>
      <c r="C127" s="13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36"/>
      <c r="B128" s="137"/>
      <c r="C128" s="13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33"/>
      <c r="B129" s="134"/>
      <c r="C129" s="13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vUWb9mfpQ0m0aYaWIcO5Mno0w9aVPEpoUqDgNYucJNOPEI8XnPHtbPtd5Pl1/dYsOhGCenwkC6wzszlEmMl7nw==" saltValue="v4nMAuQxyt7ivsX9nSF/Ow==" spinCount="100000" sheet="1" objects="1" scenarios="1"/>
  <mergeCells count="125"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</mergeCells>
  <conditionalFormatting sqref="N19:N129">
    <cfRule type="cellIs" dxfId="33" priority="2" operator="equal">
      <formula>"zlý súčet"</formula>
    </cfRule>
  </conditionalFormatting>
  <conditionalFormatting sqref="N1">
    <cfRule type="cellIs" dxfId="32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2016'!$R$4:$R$6</xm:f>
          </x14:formula1>
          <xm:sqref>E19:E129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workbookViewId="0">
      <selection activeCell="J19" sqref="J19:J22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hidden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48</v>
      </c>
      <c r="N1" s="132" t="str">
        <f>IF(P11+P12&lt;&gt;SUM(P19:P129),"nekorektne zadané údaje","")</f>
        <v/>
      </c>
      <c r="O1" s="13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51"/>
      <c r="K3" s="151"/>
      <c r="N3" s="50" t="s">
        <v>44</v>
      </c>
      <c r="O3" s="151"/>
      <c r="P3" s="151"/>
      <c r="R3" s="47" t="s">
        <v>74</v>
      </c>
    </row>
    <row r="4" spans="1:18" ht="15" customHeight="1" x14ac:dyDescent="0.2">
      <c r="A4" s="23"/>
      <c r="I4" s="50" t="s">
        <v>41</v>
      </c>
      <c r="J4" s="151"/>
      <c r="K4" s="151"/>
      <c r="N4" s="50" t="s">
        <v>41</v>
      </c>
      <c r="O4" s="151"/>
      <c r="P4" s="151"/>
    </row>
    <row r="5" spans="1:18" ht="15" customHeight="1" x14ac:dyDescent="0.2">
      <c r="A5" s="23"/>
      <c r="I5" s="50" t="s">
        <v>42</v>
      </c>
      <c r="J5" s="151"/>
      <c r="K5" s="151"/>
      <c r="N5" s="50" t="s">
        <v>42</v>
      </c>
      <c r="O5" s="151"/>
      <c r="P5" s="151"/>
    </row>
    <row r="6" spans="1:18" ht="15" customHeight="1" x14ac:dyDescent="0.2">
      <c r="A6" s="23"/>
      <c r="I6" s="50" t="s">
        <v>43</v>
      </c>
      <c r="J6" s="151"/>
      <c r="K6" s="151"/>
      <c r="N6" s="50" t="s">
        <v>43</v>
      </c>
      <c r="O6" s="151"/>
      <c r="P6" s="151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9" t="s">
        <v>1</v>
      </c>
      <c r="B9" s="140"/>
      <c r="C9" s="141"/>
      <c r="D9" s="57"/>
      <c r="E9" s="107"/>
      <c r="F9" s="145">
        <v>2019</v>
      </c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8" ht="20.100000000000001" customHeight="1" thickBot="1" x14ac:dyDescent="0.25">
      <c r="A10" s="142"/>
      <c r="B10" s="143"/>
      <c r="C10" s="144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72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73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2" t="s">
        <v>55</v>
      </c>
      <c r="E17" s="152" t="s">
        <v>98</v>
      </c>
      <c r="F17" s="145">
        <v>2019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24.95" customHeight="1" thickBot="1" x14ac:dyDescent="0.25">
      <c r="A18" s="6" t="s">
        <v>19</v>
      </c>
      <c r="B18" s="7"/>
      <c r="C18" s="18"/>
      <c r="D18" s="153"/>
      <c r="E18" s="153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8"/>
      <c r="B19" s="149"/>
      <c r="C19" s="150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36"/>
      <c r="B20" s="137"/>
      <c r="C20" s="13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36"/>
      <c r="B21" s="137"/>
      <c r="C21" s="13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36"/>
      <c r="B22" s="137"/>
      <c r="C22" s="13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36"/>
      <c r="B23" s="137"/>
      <c r="C23" s="13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36"/>
      <c r="B24" s="137"/>
      <c r="C24" s="13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36"/>
      <c r="B25" s="137"/>
      <c r="C25" s="13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36"/>
      <c r="B26" s="137"/>
      <c r="C26" s="13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36"/>
      <c r="B27" s="137"/>
      <c r="C27" s="13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36"/>
      <c r="B28" s="137"/>
      <c r="C28" s="13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36"/>
      <c r="B29" s="137"/>
      <c r="C29" s="13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36"/>
      <c r="B30" s="137"/>
      <c r="C30" s="13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36"/>
      <c r="B31" s="137"/>
      <c r="C31" s="13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36"/>
      <c r="B32" s="137"/>
      <c r="C32" s="13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36"/>
      <c r="B33" s="137"/>
      <c r="C33" s="13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36"/>
      <c r="B34" s="137"/>
      <c r="C34" s="13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36"/>
      <c r="B35" s="137"/>
      <c r="C35" s="13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36"/>
      <c r="B36" s="137"/>
      <c r="C36" s="13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36"/>
      <c r="B37" s="137"/>
      <c r="C37" s="13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36"/>
      <c r="B38" s="137"/>
      <c r="C38" s="13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36"/>
      <c r="B39" s="137"/>
      <c r="C39" s="13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36"/>
      <c r="B40" s="137"/>
      <c r="C40" s="13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36"/>
      <c r="B41" s="137"/>
      <c r="C41" s="13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36"/>
      <c r="B42" s="137"/>
      <c r="C42" s="13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36"/>
      <c r="B43" s="137"/>
      <c r="C43" s="13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36"/>
      <c r="B44" s="137"/>
      <c r="C44" s="13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36"/>
      <c r="B45" s="137"/>
      <c r="C45" s="13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36"/>
      <c r="B46" s="137"/>
      <c r="C46" s="13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36"/>
      <c r="B47" s="137"/>
      <c r="C47" s="13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36"/>
      <c r="B48" s="137"/>
      <c r="C48" s="13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36"/>
      <c r="B49" s="137"/>
      <c r="C49" s="13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36"/>
      <c r="B50" s="137"/>
      <c r="C50" s="13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36"/>
      <c r="B51" s="137"/>
      <c r="C51" s="13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36"/>
      <c r="B52" s="137"/>
      <c r="C52" s="13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36"/>
      <c r="B53" s="137"/>
      <c r="C53" s="13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36"/>
      <c r="B54" s="137"/>
      <c r="C54" s="13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36"/>
      <c r="B55" s="137"/>
      <c r="C55" s="13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36"/>
      <c r="B56" s="137"/>
      <c r="C56" s="13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36"/>
      <c r="B57" s="137"/>
      <c r="C57" s="13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36"/>
      <c r="B58" s="137"/>
      <c r="C58" s="13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36"/>
      <c r="B59" s="137"/>
      <c r="C59" s="13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36"/>
      <c r="B60" s="137"/>
      <c r="C60" s="13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36"/>
      <c r="B61" s="137"/>
      <c r="C61" s="13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36"/>
      <c r="B62" s="137"/>
      <c r="C62" s="13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36"/>
      <c r="B63" s="137"/>
      <c r="C63" s="13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36"/>
      <c r="B64" s="137"/>
      <c r="C64" s="13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36"/>
      <c r="B65" s="137"/>
      <c r="C65" s="13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36"/>
      <c r="B66" s="137"/>
      <c r="C66" s="13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36"/>
      <c r="B67" s="137"/>
      <c r="C67" s="13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36"/>
      <c r="B68" s="137"/>
      <c r="C68" s="13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36"/>
      <c r="B69" s="137"/>
      <c r="C69" s="13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36"/>
      <c r="B70" s="137"/>
      <c r="C70" s="13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36"/>
      <c r="B71" s="137"/>
      <c r="C71" s="13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36"/>
      <c r="B72" s="137"/>
      <c r="C72" s="13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36"/>
      <c r="B73" s="137"/>
      <c r="C73" s="13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36"/>
      <c r="B74" s="137"/>
      <c r="C74" s="13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36"/>
      <c r="B75" s="137"/>
      <c r="C75" s="13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36"/>
      <c r="B76" s="137"/>
      <c r="C76" s="13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36"/>
      <c r="B77" s="137"/>
      <c r="C77" s="13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36"/>
      <c r="B78" s="137"/>
      <c r="C78" s="13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36"/>
      <c r="B79" s="137"/>
      <c r="C79" s="13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36"/>
      <c r="B80" s="137"/>
      <c r="C80" s="13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36"/>
      <c r="B81" s="137"/>
      <c r="C81" s="13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36"/>
      <c r="B82" s="137"/>
      <c r="C82" s="13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36"/>
      <c r="B83" s="137"/>
      <c r="C83" s="13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36"/>
      <c r="B84" s="137"/>
      <c r="C84" s="13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36"/>
      <c r="B85" s="137"/>
      <c r="C85" s="13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36"/>
      <c r="B86" s="137"/>
      <c r="C86" s="13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36"/>
      <c r="B87" s="137"/>
      <c r="C87" s="13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36"/>
      <c r="B88" s="137"/>
      <c r="C88" s="13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36"/>
      <c r="B89" s="137"/>
      <c r="C89" s="13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36"/>
      <c r="B90" s="137"/>
      <c r="C90" s="13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36"/>
      <c r="B91" s="137"/>
      <c r="C91" s="13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36"/>
      <c r="B92" s="137"/>
      <c r="C92" s="13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36"/>
      <c r="B93" s="137"/>
      <c r="C93" s="13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36"/>
      <c r="B94" s="137"/>
      <c r="C94" s="13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36"/>
      <c r="B95" s="137"/>
      <c r="C95" s="13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36"/>
      <c r="B96" s="137"/>
      <c r="C96" s="13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36"/>
      <c r="B97" s="137"/>
      <c r="C97" s="13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36"/>
      <c r="B98" s="137"/>
      <c r="C98" s="13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36"/>
      <c r="B99" s="137"/>
      <c r="C99" s="13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36"/>
      <c r="B100" s="137"/>
      <c r="C100" s="13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36"/>
      <c r="B101" s="137"/>
      <c r="C101" s="13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36"/>
      <c r="B102" s="137"/>
      <c r="C102" s="13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36"/>
      <c r="B103" s="137"/>
      <c r="C103" s="13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36"/>
      <c r="B104" s="137"/>
      <c r="C104" s="13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36"/>
      <c r="B105" s="137"/>
      <c r="C105" s="13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36"/>
      <c r="B106" s="137"/>
      <c r="C106" s="13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36"/>
      <c r="B107" s="137"/>
      <c r="C107" s="13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36"/>
      <c r="B108" s="137"/>
      <c r="C108" s="13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36"/>
      <c r="B109" s="137"/>
      <c r="C109" s="13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36"/>
      <c r="B110" s="137"/>
      <c r="C110" s="13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36"/>
      <c r="B111" s="137"/>
      <c r="C111" s="13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36"/>
      <c r="B112" s="137"/>
      <c r="C112" s="13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36"/>
      <c r="B113" s="137"/>
      <c r="C113" s="13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36"/>
      <c r="B114" s="137"/>
      <c r="C114" s="13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36"/>
      <c r="B115" s="137"/>
      <c r="C115" s="13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36"/>
      <c r="B116" s="137"/>
      <c r="C116" s="13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36"/>
      <c r="B117" s="137"/>
      <c r="C117" s="13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36"/>
      <c r="B118" s="137"/>
      <c r="C118" s="13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36"/>
      <c r="B119" s="137"/>
      <c r="C119" s="13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36"/>
      <c r="B120" s="137"/>
      <c r="C120" s="13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36"/>
      <c r="B121" s="137"/>
      <c r="C121" s="13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36"/>
      <c r="B122" s="137"/>
      <c r="C122" s="13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36"/>
      <c r="B123" s="137"/>
      <c r="C123" s="13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36"/>
      <c r="B124" s="137"/>
      <c r="C124" s="13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36"/>
      <c r="B125" s="137"/>
      <c r="C125" s="13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36"/>
      <c r="B126" s="137"/>
      <c r="C126" s="13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36"/>
      <c r="B127" s="137"/>
      <c r="C127" s="13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36"/>
      <c r="B128" s="137"/>
      <c r="C128" s="13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33"/>
      <c r="B129" s="134"/>
      <c r="C129" s="13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Wp9DANefyHkUSSHjChG8BjfzgR8kiTZDomxE8iOrnRzSvZfRpDnnmsMo4jV29mtKw4uaIHnoukbif5Q3MAu0gA==" saltValue="w0d1GgkKVJGo8vSVh11PAA==" spinCount="100000" sheet="1" objects="1" scenarios="1"/>
  <mergeCells count="125"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</mergeCells>
  <conditionalFormatting sqref="N19:N129">
    <cfRule type="cellIs" dxfId="31" priority="2" operator="equal">
      <formula>"zlý súčet"</formula>
    </cfRule>
  </conditionalFormatting>
  <conditionalFormatting sqref="N1">
    <cfRule type="cellIs" dxfId="30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2016'!$R$4:$R$6</xm:f>
          </x14:formula1>
          <xm:sqref>E19:E129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workbookViewId="0">
      <selection activeCell="K19" sqref="K19:K22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hidden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49</v>
      </c>
      <c r="N1" s="132" t="str">
        <f>IF(P11+P12&lt;&gt;SUM(P19:P129),"nekorektne zadané údaje","")</f>
        <v/>
      </c>
      <c r="O1" s="13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51"/>
      <c r="K3" s="151"/>
      <c r="N3" s="50" t="s">
        <v>44</v>
      </c>
      <c r="O3" s="151"/>
      <c r="P3" s="151"/>
      <c r="R3" s="47" t="s">
        <v>74</v>
      </c>
    </row>
    <row r="4" spans="1:18" ht="15" customHeight="1" x14ac:dyDescent="0.2">
      <c r="A4" s="23"/>
      <c r="I4" s="50" t="s">
        <v>41</v>
      </c>
      <c r="J4" s="151"/>
      <c r="K4" s="151"/>
      <c r="N4" s="50" t="s">
        <v>41</v>
      </c>
      <c r="O4" s="151"/>
      <c r="P4" s="151"/>
    </row>
    <row r="5" spans="1:18" ht="15" customHeight="1" x14ac:dyDescent="0.2">
      <c r="A5" s="23"/>
      <c r="I5" s="50" t="s">
        <v>42</v>
      </c>
      <c r="J5" s="151"/>
      <c r="K5" s="151"/>
      <c r="N5" s="50" t="s">
        <v>42</v>
      </c>
      <c r="O5" s="151"/>
      <c r="P5" s="151"/>
    </row>
    <row r="6" spans="1:18" ht="15" customHeight="1" x14ac:dyDescent="0.2">
      <c r="A6" s="23"/>
      <c r="I6" s="50" t="s">
        <v>43</v>
      </c>
      <c r="J6" s="151"/>
      <c r="K6" s="151"/>
      <c r="N6" s="50" t="s">
        <v>43</v>
      </c>
      <c r="O6" s="151"/>
      <c r="P6" s="151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9" t="s">
        <v>1</v>
      </c>
      <c r="B9" s="140"/>
      <c r="C9" s="141"/>
      <c r="D9" s="57"/>
      <c r="E9" s="107"/>
      <c r="F9" s="145">
        <v>2020</v>
      </c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8" ht="20.100000000000001" customHeight="1" thickBot="1" x14ac:dyDescent="0.25">
      <c r="A10" s="142"/>
      <c r="B10" s="143"/>
      <c r="C10" s="144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72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73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2" t="s">
        <v>55</v>
      </c>
      <c r="E17" s="152" t="s">
        <v>98</v>
      </c>
      <c r="F17" s="145">
        <v>2020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24.95" customHeight="1" thickBot="1" x14ac:dyDescent="0.25">
      <c r="A18" s="6" t="s">
        <v>19</v>
      </c>
      <c r="B18" s="7"/>
      <c r="C18" s="18"/>
      <c r="D18" s="153"/>
      <c r="E18" s="153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8"/>
      <c r="B19" s="149"/>
      <c r="C19" s="150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36"/>
      <c r="B20" s="137"/>
      <c r="C20" s="13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36"/>
      <c r="B21" s="137"/>
      <c r="C21" s="13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36"/>
      <c r="B22" s="137"/>
      <c r="C22" s="13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36"/>
      <c r="B23" s="137"/>
      <c r="C23" s="13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36"/>
      <c r="B24" s="137"/>
      <c r="C24" s="13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36"/>
      <c r="B25" s="137"/>
      <c r="C25" s="13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36"/>
      <c r="B26" s="137"/>
      <c r="C26" s="13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36"/>
      <c r="B27" s="137"/>
      <c r="C27" s="13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36"/>
      <c r="B28" s="137"/>
      <c r="C28" s="13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36"/>
      <c r="B29" s="137"/>
      <c r="C29" s="13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36"/>
      <c r="B30" s="137"/>
      <c r="C30" s="13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36"/>
      <c r="B31" s="137"/>
      <c r="C31" s="13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36"/>
      <c r="B32" s="137"/>
      <c r="C32" s="13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36"/>
      <c r="B33" s="137"/>
      <c r="C33" s="13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36"/>
      <c r="B34" s="137"/>
      <c r="C34" s="13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36"/>
      <c r="B35" s="137"/>
      <c r="C35" s="13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36"/>
      <c r="B36" s="137"/>
      <c r="C36" s="13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36"/>
      <c r="B37" s="137"/>
      <c r="C37" s="13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36"/>
      <c r="B38" s="137"/>
      <c r="C38" s="13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36"/>
      <c r="B39" s="137"/>
      <c r="C39" s="13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36"/>
      <c r="B40" s="137"/>
      <c r="C40" s="13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36"/>
      <c r="B41" s="137"/>
      <c r="C41" s="13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36"/>
      <c r="B42" s="137"/>
      <c r="C42" s="13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36"/>
      <c r="B43" s="137"/>
      <c r="C43" s="13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36"/>
      <c r="B44" s="137"/>
      <c r="C44" s="13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36"/>
      <c r="B45" s="137"/>
      <c r="C45" s="13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36"/>
      <c r="B46" s="137"/>
      <c r="C46" s="13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36"/>
      <c r="B47" s="137"/>
      <c r="C47" s="13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36"/>
      <c r="B48" s="137"/>
      <c r="C48" s="13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36"/>
      <c r="B49" s="137"/>
      <c r="C49" s="13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36"/>
      <c r="B50" s="137"/>
      <c r="C50" s="13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36"/>
      <c r="B51" s="137"/>
      <c r="C51" s="13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36"/>
      <c r="B52" s="137"/>
      <c r="C52" s="13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36"/>
      <c r="B53" s="137"/>
      <c r="C53" s="13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36"/>
      <c r="B54" s="137"/>
      <c r="C54" s="13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36"/>
      <c r="B55" s="137"/>
      <c r="C55" s="13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36"/>
      <c r="B56" s="137"/>
      <c r="C56" s="13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36"/>
      <c r="B57" s="137"/>
      <c r="C57" s="13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36"/>
      <c r="B58" s="137"/>
      <c r="C58" s="13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36"/>
      <c r="B59" s="137"/>
      <c r="C59" s="13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36"/>
      <c r="B60" s="137"/>
      <c r="C60" s="13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36"/>
      <c r="B61" s="137"/>
      <c r="C61" s="13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36"/>
      <c r="B62" s="137"/>
      <c r="C62" s="13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36"/>
      <c r="B63" s="137"/>
      <c r="C63" s="13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36"/>
      <c r="B64" s="137"/>
      <c r="C64" s="13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36"/>
      <c r="B65" s="137"/>
      <c r="C65" s="13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36"/>
      <c r="B66" s="137"/>
      <c r="C66" s="13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36"/>
      <c r="B67" s="137"/>
      <c r="C67" s="13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36"/>
      <c r="B68" s="137"/>
      <c r="C68" s="13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36"/>
      <c r="B69" s="137"/>
      <c r="C69" s="13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36"/>
      <c r="B70" s="137"/>
      <c r="C70" s="13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36"/>
      <c r="B71" s="137"/>
      <c r="C71" s="13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36"/>
      <c r="B72" s="137"/>
      <c r="C72" s="13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36"/>
      <c r="B73" s="137"/>
      <c r="C73" s="13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36"/>
      <c r="B74" s="137"/>
      <c r="C74" s="13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36"/>
      <c r="B75" s="137"/>
      <c r="C75" s="13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36"/>
      <c r="B76" s="137"/>
      <c r="C76" s="13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36"/>
      <c r="B77" s="137"/>
      <c r="C77" s="13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36"/>
      <c r="B78" s="137"/>
      <c r="C78" s="13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36"/>
      <c r="B79" s="137"/>
      <c r="C79" s="13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36"/>
      <c r="B80" s="137"/>
      <c r="C80" s="13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36"/>
      <c r="B81" s="137"/>
      <c r="C81" s="13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36"/>
      <c r="B82" s="137"/>
      <c r="C82" s="13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36"/>
      <c r="B83" s="137"/>
      <c r="C83" s="13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36"/>
      <c r="B84" s="137"/>
      <c r="C84" s="13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36"/>
      <c r="B85" s="137"/>
      <c r="C85" s="13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36"/>
      <c r="B86" s="137"/>
      <c r="C86" s="13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36"/>
      <c r="B87" s="137"/>
      <c r="C87" s="13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36"/>
      <c r="B88" s="137"/>
      <c r="C88" s="13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36"/>
      <c r="B89" s="137"/>
      <c r="C89" s="13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36"/>
      <c r="B90" s="137"/>
      <c r="C90" s="13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36"/>
      <c r="B91" s="137"/>
      <c r="C91" s="13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36"/>
      <c r="B92" s="137"/>
      <c r="C92" s="13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36"/>
      <c r="B93" s="137"/>
      <c r="C93" s="13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36"/>
      <c r="B94" s="137"/>
      <c r="C94" s="13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36"/>
      <c r="B95" s="137"/>
      <c r="C95" s="13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36"/>
      <c r="B96" s="137"/>
      <c r="C96" s="13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36"/>
      <c r="B97" s="137"/>
      <c r="C97" s="13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36"/>
      <c r="B98" s="137"/>
      <c r="C98" s="13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36"/>
      <c r="B99" s="137"/>
      <c r="C99" s="13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36"/>
      <c r="B100" s="137"/>
      <c r="C100" s="13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36"/>
      <c r="B101" s="137"/>
      <c r="C101" s="13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36"/>
      <c r="B102" s="137"/>
      <c r="C102" s="13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36"/>
      <c r="B103" s="137"/>
      <c r="C103" s="13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36"/>
      <c r="B104" s="137"/>
      <c r="C104" s="13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36"/>
      <c r="B105" s="137"/>
      <c r="C105" s="13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36"/>
      <c r="B106" s="137"/>
      <c r="C106" s="13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36"/>
      <c r="B107" s="137"/>
      <c r="C107" s="13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36"/>
      <c r="B108" s="137"/>
      <c r="C108" s="13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36"/>
      <c r="B109" s="137"/>
      <c r="C109" s="13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36"/>
      <c r="B110" s="137"/>
      <c r="C110" s="13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36"/>
      <c r="B111" s="137"/>
      <c r="C111" s="13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36"/>
      <c r="B112" s="137"/>
      <c r="C112" s="13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36"/>
      <c r="B113" s="137"/>
      <c r="C113" s="13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36"/>
      <c r="B114" s="137"/>
      <c r="C114" s="13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36"/>
      <c r="B115" s="137"/>
      <c r="C115" s="13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36"/>
      <c r="B116" s="137"/>
      <c r="C116" s="13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36"/>
      <c r="B117" s="137"/>
      <c r="C117" s="13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36"/>
      <c r="B118" s="137"/>
      <c r="C118" s="13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36"/>
      <c r="B119" s="137"/>
      <c r="C119" s="13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36"/>
      <c r="B120" s="137"/>
      <c r="C120" s="13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36"/>
      <c r="B121" s="137"/>
      <c r="C121" s="13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36"/>
      <c r="B122" s="137"/>
      <c r="C122" s="13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36"/>
      <c r="B123" s="137"/>
      <c r="C123" s="13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36"/>
      <c r="B124" s="137"/>
      <c r="C124" s="13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36"/>
      <c r="B125" s="137"/>
      <c r="C125" s="13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36"/>
      <c r="B126" s="137"/>
      <c r="C126" s="13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36"/>
      <c r="B127" s="137"/>
      <c r="C127" s="13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36"/>
      <c r="B128" s="137"/>
      <c r="C128" s="13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33"/>
      <c r="B129" s="134"/>
      <c r="C129" s="13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f716xMCVm07oirdJ2Mf3QV2Mmic2gG2stZjWZMAl2uC4rJQ7A7T7PREcelxfx3cJTeYLxq+PduDdp8cp/W9kFQ==" saltValue="BJi6D5XXdS6zKwauxHfasA==" spinCount="100000" sheet="1" objects="1" scenarios="1"/>
  <mergeCells count="125"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</mergeCells>
  <conditionalFormatting sqref="N19:N129">
    <cfRule type="cellIs" dxfId="29" priority="2" operator="equal">
      <formula>"zlý súčet"</formula>
    </cfRule>
  </conditionalFormatting>
  <conditionalFormatting sqref="N1">
    <cfRule type="cellIs" dxfId="28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2016'!$R$4:$R$6</xm:f>
          </x14:formula1>
          <xm:sqref>E19:E129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opLeftCell="A4" workbookViewId="0">
      <selection activeCell="K19" sqref="K19:K22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hidden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50</v>
      </c>
      <c r="N1" s="132" t="str">
        <f>IF(P11+P12&lt;&gt;SUM(P19:P129),"nekorektne zadané údaje","")</f>
        <v/>
      </c>
      <c r="O1" s="13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51"/>
      <c r="K3" s="151"/>
      <c r="N3" s="50" t="s">
        <v>44</v>
      </c>
      <c r="O3" s="151"/>
      <c r="P3" s="151"/>
      <c r="R3" s="47" t="s">
        <v>74</v>
      </c>
    </row>
    <row r="4" spans="1:18" ht="15" customHeight="1" x14ac:dyDescent="0.2">
      <c r="A4" s="23"/>
      <c r="I4" s="50" t="s">
        <v>41</v>
      </c>
      <c r="J4" s="151"/>
      <c r="K4" s="151"/>
      <c r="N4" s="50" t="s">
        <v>41</v>
      </c>
      <c r="O4" s="151"/>
      <c r="P4" s="151"/>
    </row>
    <row r="5" spans="1:18" ht="15" customHeight="1" x14ac:dyDescent="0.2">
      <c r="A5" s="23"/>
      <c r="I5" s="50" t="s">
        <v>42</v>
      </c>
      <c r="J5" s="151"/>
      <c r="K5" s="151"/>
      <c r="N5" s="50" t="s">
        <v>42</v>
      </c>
      <c r="O5" s="151"/>
      <c r="P5" s="151"/>
    </row>
    <row r="6" spans="1:18" ht="15" customHeight="1" x14ac:dyDescent="0.2">
      <c r="A6" s="23"/>
      <c r="I6" s="50" t="s">
        <v>43</v>
      </c>
      <c r="J6" s="151"/>
      <c r="K6" s="151"/>
      <c r="N6" s="50" t="s">
        <v>43</v>
      </c>
      <c r="O6" s="151"/>
      <c r="P6" s="151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9" t="s">
        <v>1</v>
      </c>
      <c r="B9" s="140"/>
      <c r="C9" s="141"/>
      <c r="D9" s="57"/>
      <c r="E9" s="107"/>
      <c r="F9" s="145">
        <v>2021</v>
      </c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8" ht="20.100000000000001" customHeight="1" thickBot="1" x14ac:dyDescent="0.25">
      <c r="A10" s="142"/>
      <c r="B10" s="143"/>
      <c r="C10" s="144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72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73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2" t="s">
        <v>55</v>
      </c>
      <c r="E17" s="152" t="s">
        <v>98</v>
      </c>
      <c r="F17" s="145">
        <v>2021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24.95" customHeight="1" thickBot="1" x14ac:dyDescent="0.25">
      <c r="A18" s="6" t="s">
        <v>19</v>
      </c>
      <c r="B18" s="7"/>
      <c r="C18" s="18"/>
      <c r="D18" s="153"/>
      <c r="E18" s="153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8"/>
      <c r="B19" s="149"/>
      <c r="C19" s="150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36"/>
      <c r="B20" s="137"/>
      <c r="C20" s="13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36"/>
      <c r="B21" s="137"/>
      <c r="C21" s="13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36"/>
      <c r="B22" s="137"/>
      <c r="C22" s="13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36"/>
      <c r="B23" s="137"/>
      <c r="C23" s="13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36"/>
      <c r="B24" s="137"/>
      <c r="C24" s="13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36"/>
      <c r="B25" s="137"/>
      <c r="C25" s="13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36"/>
      <c r="B26" s="137"/>
      <c r="C26" s="13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36"/>
      <c r="B27" s="137"/>
      <c r="C27" s="13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36"/>
      <c r="B28" s="137"/>
      <c r="C28" s="13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36"/>
      <c r="B29" s="137"/>
      <c r="C29" s="13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36"/>
      <c r="B30" s="137"/>
      <c r="C30" s="13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36"/>
      <c r="B31" s="137"/>
      <c r="C31" s="13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36"/>
      <c r="B32" s="137"/>
      <c r="C32" s="13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36"/>
      <c r="B33" s="137"/>
      <c r="C33" s="13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36"/>
      <c r="B34" s="137"/>
      <c r="C34" s="13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36"/>
      <c r="B35" s="137"/>
      <c r="C35" s="13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36"/>
      <c r="B36" s="137"/>
      <c r="C36" s="13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36"/>
      <c r="B37" s="137"/>
      <c r="C37" s="13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36"/>
      <c r="B38" s="137"/>
      <c r="C38" s="13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36"/>
      <c r="B39" s="137"/>
      <c r="C39" s="13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36"/>
      <c r="B40" s="137"/>
      <c r="C40" s="13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36"/>
      <c r="B41" s="137"/>
      <c r="C41" s="13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36"/>
      <c r="B42" s="137"/>
      <c r="C42" s="13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36"/>
      <c r="B43" s="137"/>
      <c r="C43" s="13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36"/>
      <c r="B44" s="137"/>
      <c r="C44" s="13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36"/>
      <c r="B45" s="137"/>
      <c r="C45" s="13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36"/>
      <c r="B46" s="137"/>
      <c r="C46" s="13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36"/>
      <c r="B47" s="137"/>
      <c r="C47" s="13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36"/>
      <c r="B48" s="137"/>
      <c r="C48" s="13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36"/>
      <c r="B49" s="137"/>
      <c r="C49" s="13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36"/>
      <c r="B50" s="137"/>
      <c r="C50" s="13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36"/>
      <c r="B51" s="137"/>
      <c r="C51" s="13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36"/>
      <c r="B52" s="137"/>
      <c r="C52" s="13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36"/>
      <c r="B53" s="137"/>
      <c r="C53" s="13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36"/>
      <c r="B54" s="137"/>
      <c r="C54" s="13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36"/>
      <c r="B55" s="137"/>
      <c r="C55" s="13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36"/>
      <c r="B56" s="137"/>
      <c r="C56" s="13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36"/>
      <c r="B57" s="137"/>
      <c r="C57" s="13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36"/>
      <c r="B58" s="137"/>
      <c r="C58" s="13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36"/>
      <c r="B59" s="137"/>
      <c r="C59" s="13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36"/>
      <c r="B60" s="137"/>
      <c r="C60" s="13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36"/>
      <c r="B61" s="137"/>
      <c r="C61" s="13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36"/>
      <c r="B62" s="137"/>
      <c r="C62" s="13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36"/>
      <c r="B63" s="137"/>
      <c r="C63" s="13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36"/>
      <c r="B64" s="137"/>
      <c r="C64" s="13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36"/>
      <c r="B65" s="137"/>
      <c r="C65" s="13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36"/>
      <c r="B66" s="137"/>
      <c r="C66" s="13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36"/>
      <c r="B67" s="137"/>
      <c r="C67" s="13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36"/>
      <c r="B68" s="137"/>
      <c r="C68" s="13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36"/>
      <c r="B69" s="137"/>
      <c r="C69" s="13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36"/>
      <c r="B70" s="137"/>
      <c r="C70" s="13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36"/>
      <c r="B71" s="137"/>
      <c r="C71" s="13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36"/>
      <c r="B72" s="137"/>
      <c r="C72" s="13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36"/>
      <c r="B73" s="137"/>
      <c r="C73" s="13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36"/>
      <c r="B74" s="137"/>
      <c r="C74" s="13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36"/>
      <c r="B75" s="137"/>
      <c r="C75" s="13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36"/>
      <c r="B76" s="137"/>
      <c r="C76" s="13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36"/>
      <c r="B77" s="137"/>
      <c r="C77" s="13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36"/>
      <c r="B78" s="137"/>
      <c r="C78" s="13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36"/>
      <c r="B79" s="137"/>
      <c r="C79" s="13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36"/>
      <c r="B80" s="137"/>
      <c r="C80" s="13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36"/>
      <c r="B81" s="137"/>
      <c r="C81" s="13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36"/>
      <c r="B82" s="137"/>
      <c r="C82" s="13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36"/>
      <c r="B83" s="137"/>
      <c r="C83" s="13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36"/>
      <c r="B84" s="137"/>
      <c r="C84" s="13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36"/>
      <c r="B85" s="137"/>
      <c r="C85" s="13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36"/>
      <c r="B86" s="137"/>
      <c r="C86" s="13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36"/>
      <c r="B87" s="137"/>
      <c r="C87" s="13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36"/>
      <c r="B88" s="137"/>
      <c r="C88" s="13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36"/>
      <c r="B89" s="137"/>
      <c r="C89" s="13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36"/>
      <c r="B90" s="137"/>
      <c r="C90" s="13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36"/>
      <c r="B91" s="137"/>
      <c r="C91" s="13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36"/>
      <c r="B92" s="137"/>
      <c r="C92" s="13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36"/>
      <c r="B93" s="137"/>
      <c r="C93" s="13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36"/>
      <c r="B94" s="137"/>
      <c r="C94" s="13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36"/>
      <c r="B95" s="137"/>
      <c r="C95" s="13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36"/>
      <c r="B96" s="137"/>
      <c r="C96" s="13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36"/>
      <c r="B97" s="137"/>
      <c r="C97" s="13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36"/>
      <c r="B98" s="137"/>
      <c r="C98" s="13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36"/>
      <c r="B99" s="137"/>
      <c r="C99" s="13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36"/>
      <c r="B100" s="137"/>
      <c r="C100" s="13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36"/>
      <c r="B101" s="137"/>
      <c r="C101" s="13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36"/>
      <c r="B102" s="137"/>
      <c r="C102" s="13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36"/>
      <c r="B103" s="137"/>
      <c r="C103" s="13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36"/>
      <c r="B104" s="137"/>
      <c r="C104" s="13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36"/>
      <c r="B105" s="137"/>
      <c r="C105" s="13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36"/>
      <c r="B106" s="137"/>
      <c r="C106" s="13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36"/>
      <c r="B107" s="137"/>
      <c r="C107" s="13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36"/>
      <c r="B108" s="137"/>
      <c r="C108" s="13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36"/>
      <c r="B109" s="137"/>
      <c r="C109" s="13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36"/>
      <c r="B110" s="137"/>
      <c r="C110" s="13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36"/>
      <c r="B111" s="137"/>
      <c r="C111" s="13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36"/>
      <c r="B112" s="137"/>
      <c r="C112" s="13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36"/>
      <c r="B113" s="137"/>
      <c r="C113" s="13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36"/>
      <c r="B114" s="137"/>
      <c r="C114" s="13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36"/>
      <c r="B115" s="137"/>
      <c r="C115" s="13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36"/>
      <c r="B116" s="137"/>
      <c r="C116" s="13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36"/>
      <c r="B117" s="137"/>
      <c r="C117" s="13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36"/>
      <c r="B118" s="137"/>
      <c r="C118" s="13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36"/>
      <c r="B119" s="137"/>
      <c r="C119" s="13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36"/>
      <c r="B120" s="137"/>
      <c r="C120" s="13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36"/>
      <c r="B121" s="137"/>
      <c r="C121" s="13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36"/>
      <c r="B122" s="137"/>
      <c r="C122" s="13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36"/>
      <c r="B123" s="137"/>
      <c r="C123" s="13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36"/>
      <c r="B124" s="137"/>
      <c r="C124" s="13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36"/>
      <c r="B125" s="137"/>
      <c r="C125" s="13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36"/>
      <c r="B126" s="137"/>
      <c r="C126" s="13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36"/>
      <c r="B127" s="137"/>
      <c r="C127" s="13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36"/>
      <c r="B128" s="137"/>
      <c r="C128" s="13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33"/>
      <c r="B129" s="134"/>
      <c r="C129" s="13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DDIIg1VOBWbDSCWx7zYdRsarmClNNTQfMflM79O+Yn1sGucTx494zzEowhiMzhXVyCiySOvmT1ytGcSzrD7oEg==" saltValue="I8lLgVntr8Kcky4zMn63BA==" spinCount="100000" sheet="1" objects="1" scenarios="1"/>
  <mergeCells count="125"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</mergeCells>
  <conditionalFormatting sqref="N19:N129">
    <cfRule type="cellIs" dxfId="27" priority="2" operator="equal">
      <formula>"zlý súčet"</formula>
    </cfRule>
  </conditionalFormatting>
  <conditionalFormatting sqref="N1">
    <cfRule type="cellIs" dxfId="26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2016'!$R$4:$R$6</xm:f>
          </x14:formula1>
          <xm:sqref>E19:E129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opLeftCell="A4" workbookViewId="0">
      <selection activeCell="J19" sqref="J19:J22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hidden="1" customWidth="1"/>
    <col min="6" max="8" width="11.7109375" style="1" bestFit="1" customWidth="1"/>
    <col min="9" max="9" width="10.85546875" style="1" bestFit="1" customWidth="1"/>
    <col min="10" max="12" width="11.7109375" style="1" customWidth="1"/>
    <col min="13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51</v>
      </c>
      <c r="N1" s="132" t="str">
        <f>IF(P11+P12&lt;&gt;SUM(P19:P129),"nekorektne zadané údaje","")</f>
        <v/>
      </c>
      <c r="O1" s="13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51"/>
      <c r="K3" s="151"/>
      <c r="N3" s="50" t="s">
        <v>44</v>
      </c>
      <c r="O3" s="151"/>
      <c r="P3" s="151"/>
      <c r="R3" s="47" t="s">
        <v>74</v>
      </c>
    </row>
    <row r="4" spans="1:18" ht="15" customHeight="1" x14ac:dyDescent="0.2">
      <c r="A4" s="23"/>
      <c r="I4" s="50" t="s">
        <v>41</v>
      </c>
      <c r="J4" s="151"/>
      <c r="K4" s="151"/>
      <c r="N4" s="50" t="s">
        <v>41</v>
      </c>
      <c r="O4" s="151"/>
      <c r="P4" s="151"/>
    </row>
    <row r="5" spans="1:18" ht="15" customHeight="1" x14ac:dyDescent="0.2">
      <c r="A5" s="23"/>
      <c r="I5" s="50" t="s">
        <v>42</v>
      </c>
      <c r="J5" s="151"/>
      <c r="K5" s="151"/>
      <c r="N5" s="50" t="s">
        <v>42</v>
      </c>
      <c r="O5" s="151"/>
      <c r="P5" s="151"/>
    </row>
    <row r="6" spans="1:18" ht="15" customHeight="1" x14ac:dyDescent="0.2">
      <c r="A6" s="23"/>
      <c r="I6" s="50" t="s">
        <v>43</v>
      </c>
      <c r="J6" s="151"/>
      <c r="K6" s="151"/>
      <c r="N6" s="50" t="s">
        <v>43</v>
      </c>
      <c r="O6" s="151"/>
      <c r="P6" s="151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9" t="s">
        <v>1</v>
      </c>
      <c r="B9" s="140"/>
      <c r="C9" s="141"/>
      <c r="D9" s="57"/>
      <c r="E9" s="107"/>
      <c r="F9" s="145">
        <v>2022</v>
      </c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8" ht="20.100000000000001" customHeight="1" thickBot="1" x14ac:dyDescent="0.25">
      <c r="A10" s="142"/>
      <c r="B10" s="143"/>
      <c r="C10" s="144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72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73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2" t="s">
        <v>55</v>
      </c>
      <c r="E17" s="152" t="s">
        <v>98</v>
      </c>
      <c r="F17" s="145">
        <v>2022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24.95" customHeight="1" thickBot="1" x14ac:dyDescent="0.25">
      <c r="A18" s="6" t="s">
        <v>19</v>
      </c>
      <c r="B18" s="7"/>
      <c r="C18" s="18"/>
      <c r="D18" s="153"/>
      <c r="E18" s="153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8"/>
      <c r="B19" s="149"/>
      <c r="C19" s="150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36"/>
      <c r="B20" s="137"/>
      <c r="C20" s="13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36"/>
      <c r="B21" s="137"/>
      <c r="C21" s="13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36"/>
      <c r="B22" s="137"/>
      <c r="C22" s="13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36"/>
      <c r="B23" s="137"/>
      <c r="C23" s="13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36"/>
      <c r="B24" s="137"/>
      <c r="C24" s="13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36"/>
      <c r="B25" s="137"/>
      <c r="C25" s="13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36"/>
      <c r="B26" s="137"/>
      <c r="C26" s="13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36"/>
      <c r="B27" s="137"/>
      <c r="C27" s="13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36"/>
      <c r="B28" s="137"/>
      <c r="C28" s="13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36"/>
      <c r="B29" s="137"/>
      <c r="C29" s="13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36"/>
      <c r="B30" s="137"/>
      <c r="C30" s="13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36"/>
      <c r="B31" s="137"/>
      <c r="C31" s="13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36"/>
      <c r="B32" s="137"/>
      <c r="C32" s="13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36"/>
      <c r="B33" s="137"/>
      <c r="C33" s="13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36"/>
      <c r="B34" s="137"/>
      <c r="C34" s="13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36"/>
      <c r="B35" s="137"/>
      <c r="C35" s="13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36"/>
      <c r="B36" s="137"/>
      <c r="C36" s="13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36"/>
      <c r="B37" s="137"/>
      <c r="C37" s="13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36"/>
      <c r="B38" s="137"/>
      <c r="C38" s="13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36"/>
      <c r="B39" s="137"/>
      <c r="C39" s="13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36"/>
      <c r="B40" s="137"/>
      <c r="C40" s="13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36"/>
      <c r="B41" s="137"/>
      <c r="C41" s="13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36"/>
      <c r="B42" s="137"/>
      <c r="C42" s="13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36"/>
      <c r="B43" s="137"/>
      <c r="C43" s="13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36"/>
      <c r="B44" s="137"/>
      <c r="C44" s="13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36"/>
      <c r="B45" s="137"/>
      <c r="C45" s="13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36"/>
      <c r="B46" s="137"/>
      <c r="C46" s="13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36"/>
      <c r="B47" s="137"/>
      <c r="C47" s="13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36"/>
      <c r="B48" s="137"/>
      <c r="C48" s="13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36"/>
      <c r="B49" s="137"/>
      <c r="C49" s="13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36"/>
      <c r="B50" s="137"/>
      <c r="C50" s="13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36"/>
      <c r="B51" s="137"/>
      <c r="C51" s="13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36"/>
      <c r="B52" s="137"/>
      <c r="C52" s="13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36"/>
      <c r="B53" s="137"/>
      <c r="C53" s="13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36"/>
      <c r="B54" s="137"/>
      <c r="C54" s="13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36"/>
      <c r="B55" s="137"/>
      <c r="C55" s="13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36"/>
      <c r="B56" s="137"/>
      <c r="C56" s="13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36"/>
      <c r="B57" s="137"/>
      <c r="C57" s="13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36"/>
      <c r="B58" s="137"/>
      <c r="C58" s="13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36"/>
      <c r="B59" s="137"/>
      <c r="C59" s="13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36"/>
      <c r="B60" s="137"/>
      <c r="C60" s="13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36"/>
      <c r="B61" s="137"/>
      <c r="C61" s="13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36"/>
      <c r="B62" s="137"/>
      <c r="C62" s="13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36"/>
      <c r="B63" s="137"/>
      <c r="C63" s="13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36"/>
      <c r="B64" s="137"/>
      <c r="C64" s="13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36"/>
      <c r="B65" s="137"/>
      <c r="C65" s="13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36"/>
      <c r="B66" s="137"/>
      <c r="C66" s="13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36"/>
      <c r="B67" s="137"/>
      <c r="C67" s="13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36"/>
      <c r="B68" s="137"/>
      <c r="C68" s="13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36"/>
      <c r="B69" s="137"/>
      <c r="C69" s="13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36"/>
      <c r="B70" s="137"/>
      <c r="C70" s="13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36"/>
      <c r="B71" s="137"/>
      <c r="C71" s="13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36"/>
      <c r="B72" s="137"/>
      <c r="C72" s="13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36"/>
      <c r="B73" s="137"/>
      <c r="C73" s="13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36"/>
      <c r="B74" s="137"/>
      <c r="C74" s="13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36"/>
      <c r="B75" s="137"/>
      <c r="C75" s="13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36"/>
      <c r="B76" s="137"/>
      <c r="C76" s="13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36"/>
      <c r="B77" s="137"/>
      <c r="C77" s="13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36"/>
      <c r="B78" s="137"/>
      <c r="C78" s="13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36"/>
      <c r="B79" s="137"/>
      <c r="C79" s="13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36"/>
      <c r="B80" s="137"/>
      <c r="C80" s="13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36"/>
      <c r="B81" s="137"/>
      <c r="C81" s="13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36"/>
      <c r="B82" s="137"/>
      <c r="C82" s="13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36"/>
      <c r="B83" s="137"/>
      <c r="C83" s="13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36"/>
      <c r="B84" s="137"/>
      <c r="C84" s="13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36"/>
      <c r="B85" s="137"/>
      <c r="C85" s="13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36"/>
      <c r="B86" s="137"/>
      <c r="C86" s="13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36"/>
      <c r="B87" s="137"/>
      <c r="C87" s="13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36"/>
      <c r="B88" s="137"/>
      <c r="C88" s="13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36"/>
      <c r="B89" s="137"/>
      <c r="C89" s="13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36"/>
      <c r="B90" s="137"/>
      <c r="C90" s="13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36"/>
      <c r="B91" s="137"/>
      <c r="C91" s="13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36"/>
      <c r="B92" s="137"/>
      <c r="C92" s="13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36"/>
      <c r="B93" s="137"/>
      <c r="C93" s="13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36"/>
      <c r="B94" s="137"/>
      <c r="C94" s="13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36"/>
      <c r="B95" s="137"/>
      <c r="C95" s="13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36"/>
      <c r="B96" s="137"/>
      <c r="C96" s="13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36"/>
      <c r="B97" s="137"/>
      <c r="C97" s="13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36"/>
      <c r="B98" s="137"/>
      <c r="C98" s="13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36"/>
      <c r="B99" s="137"/>
      <c r="C99" s="13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36"/>
      <c r="B100" s="137"/>
      <c r="C100" s="13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36"/>
      <c r="B101" s="137"/>
      <c r="C101" s="13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36"/>
      <c r="B102" s="137"/>
      <c r="C102" s="13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36"/>
      <c r="B103" s="137"/>
      <c r="C103" s="13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36"/>
      <c r="B104" s="137"/>
      <c r="C104" s="13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36"/>
      <c r="B105" s="137"/>
      <c r="C105" s="13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36"/>
      <c r="B106" s="137"/>
      <c r="C106" s="13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36"/>
      <c r="B107" s="137"/>
      <c r="C107" s="13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36"/>
      <c r="B108" s="137"/>
      <c r="C108" s="13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36"/>
      <c r="B109" s="137"/>
      <c r="C109" s="13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36"/>
      <c r="B110" s="137"/>
      <c r="C110" s="13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36"/>
      <c r="B111" s="137"/>
      <c r="C111" s="13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36"/>
      <c r="B112" s="137"/>
      <c r="C112" s="13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36"/>
      <c r="B113" s="137"/>
      <c r="C113" s="13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36"/>
      <c r="B114" s="137"/>
      <c r="C114" s="13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36"/>
      <c r="B115" s="137"/>
      <c r="C115" s="13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36"/>
      <c r="B116" s="137"/>
      <c r="C116" s="13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36"/>
      <c r="B117" s="137"/>
      <c r="C117" s="13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36"/>
      <c r="B118" s="137"/>
      <c r="C118" s="13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36"/>
      <c r="B119" s="137"/>
      <c r="C119" s="13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36"/>
      <c r="B120" s="137"/>
      <c r="C120" s="13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36"/>
      <c r="B121" s="137"/>
      <c r="C121" s="13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36"/>
      <c r="B122" s="137"/>
      <c r="C122" s="13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36"/>
      <c r="B123" s="137"/>
      <c r="C123" s="13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36"/>
      <c r="B124" s="137"/>
      <c r="C124" s="13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36"/>
      <c r="B125" s="137"/>
      <c r="C125" s="13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36"/>
      <c r="B126" s="137"/>
      <c r="C126" s="13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36"/>
      <c r="B127" s="137"/>
      <c r="C127" s="13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36"/>
      <c r="B128" s="137"/>
      <c r="C128" s="13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33"/>
      <c r="B129" s="134"/>
      <c r="C129" s="13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EGRgQeCaS3hECO4wrRBO1bNCsrgKho+HdL6c6/bNsSfvT+8dACyAY/zKp2Sxdu+6mgqHZKMHczmShp+QAmq8lg==" saltValue="lPtDp6zJVGx3/g1GcHABXg==" spinCount="100000" sheet="1" objects="1" scenarios="1"/>
  <mergeCells count="125"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</mergeCells>
  <conditionalFormatting sqref="N19:N129">
    <cfRule type="cellIs" dxfId="25" priority="2" operator="equal">
      <formula>"zlý súčet"</formula>
    </cfRule>
  </conditionalFormatting>
  <conditionalFormatting sqref="N1">
    <cfRule type="cellIs" dxfId="24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2016'!$R$4:$R$6</xm:f>
          </x14:formula1>
          <xm:sqref>E19:E129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abSelected="1" topLeftCell="A4" workbookViewId="0">
      <selection activeCell="I19" sqref="I19:I22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hidden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52</v>
      </c>
      <c r="N1" s="132" t="str">
        <f>IF(P11+P12&lt;&gt;SUM(P19:P129),"nekorektne zadané údaje","")</f>
        <v/>
      </c>
      <c r="O1" s="13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51"/>
      <c r="K3" s="151"/>
      <c r="N3" s="50" t="s">
        <v>44</v>
      </c>
      <c r="O3" s="151"/>
      <c r="P3" s="151"/>
      <c r="R3" s="47" t="s">
        <v>74</v>
      </c>
    </row>
    <row r="4" spans="1:18" ht="15" customHeight="1" x14ac:dyDescent="0.2">
      <c r="A4" s="23"/>
      <c r="I4" s="50" t="s">
        <v>41</v>
      </c>
      <c r="J4" s="151"/>
      <c r="K4" s="151"/>
      <c r="N4" s="50" t="s">
        <v>41</v>
      </c>
      <c r="O4" s="151"/>
      <c r="P4" s="151"/>
    </row>
    <row r="5" spans="1:18" ht="15" customHeight="1" x14ac:dyDescent="0.2">
      <c r="A5" s="23"/>
      <c r="I5" s="50" t="s">
        <v>42</v>
      </c>
      <c r="J5" s="151"/>
      <c r="K5" s="151"/>
      <c r="N5" s="50" t="s">
        <v>42</v>
      </c>
      <c r="O5" s="151"/>
      <c r="P5" s="151"/>
    </row>
    <row r="6" spans="1:18" ht="15" customHeight="1" x14ac:dyDescent="0.2">
      <c r="A6" s="23"/>
      <c r="I6" s="50" t="s">
        <v>43</v>
      </c>
      <c r="J6" s="151"/>
      <c r="K6" s="151"/>
      <c r="N6" s="50" t="s">
        <v>43</v>
      </c>
      <c r="O6" s="151"/>
      <c r="P6" s="151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9" t="s">
        <v>1</v>
      </c>
      <c r="B9" s="140"/>
      <c r="C9" s="141"/>
      <c r="D9" s="57"/>
      <c r="E9" s="107"/>
      <c r="F9" s="145">
        <v>2023</v>
      </c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8" ht="20.100000000000001" customHeight="1" thickBot="1" x14ac:dyDescent="0.25">
      <c r="A10" s="142"/>
      <c r="B10" s="143"/>
      <c r="C10" s="144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72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73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2" t="s">
        <v>55</v>
      </c>
      <c r="E17" s="152" t="s">
        <v>98</v>
      </c>
      <c r="F17" s="145">
        <v>2023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24.95" customHeight="1" thickBot="1" x14ac:dyDescent="0.25">
      <c r="A18" s="6" t="s">
        <v>19</v>
      </c>
      <c r="B18" s="7"/>
      <c r="C18" s="18"/>
      <c r="D18" s="153"/>
      <c r="E18" s="153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8"/>
      <c r="B19" s="149"/>
      <c r="C19" s="150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36"/>
      <c r="B20" s="137"/>
      <c r="C20" s="13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36"/>
      <c r="B21" s="137"/>
      <c r="C21" s="13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36"/>
      <c r="B22" s="137"/>
      <c r="C22" s="13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36"/>
      <c r="B23" s="137"/>
      <c r="C23" s="13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36"/>
      <c r="B24" s="137"/>
      <c r="C24" s="13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36"/>
      <c r="B25" s="137"/>
      <c r="C25" s="13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36"/>
      <c r="B26" s="137"/>
      <c r="C26" s="13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36"/>
      <c r="B27" s="137"/>
      <c r="C27" s="13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36"/>
      <c r="B28" s="137"/>
      <c r="C28" s="13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36"/>
      <c r="B29" s="137"/>
      <c r="C29" s="13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36"/>
      <c r="B30" s="137"/>
      <c r="C30" s="13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36"/>
      <c r="B31" s="137"/>
      <c r="C31" s="13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36"/>
      <c r="B32" s="137"/>
      <c r="C32" s="13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36"/>
      <c r="B33" s="137"/>
      <c r="C33" s="13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36"/>
      <c r="B34" s="137"/>
      <c r="C34" s="13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36"/>
      <c r="B35" s="137"/>
      <c r="C35" s="13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36"/>
      <c r="B36" s="137"/>
      <c r="C36" s="13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36"/>
      <c r="B37" s="137"/>
      <c r="C37" s="13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36"/>
      <c r="B38" s="137"/>
      <c r="C38" s="13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36"/>
      <c r="B39" s="137"/>
      <c r="C39" s="13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36"/>
      <c r="B40" s="137"/>
      <c r="C40" s="13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36"/>
      <c r="B41" s="137"/>
      <c r="C41" s="13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36"/>
      <c r="B42" s="137"/>
      <c r="C42" s="13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36"/>
      <c r="B43" s="137"/>
      <c r="C43" s="13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36"/>
      <c r="B44" s="137"/>
      <c r="C44" s="13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36"/>
      <c r="B45" s="137"/>
      <c r="C45" s="13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36"/>
      <c r="B46" s="137"/>
      <c r="C46" s="13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36"/>
      <c r="B47" s="137"/>
      <c r="C47" s="13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36"/>
      <c r="B48" s="137"/>
      <c r="C48" s="13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36"/>
      <c r="B49" s="137"/>
      <c r="C49" s="13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36"/>
      <c r="B50" s="137"/>
      <c r="C50" s="13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36"/>
      <c r="B51" s="137"/>
      <c r="C51" s="13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36"/>
      <c r="B52" s="137"/>
      <c r="C52" s="13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36"/>
      <c r="B53" s="137"/>
      <c r="C53" s="13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36"/>
      <c r="B54" s="137"/>
      <c r="C54" s="13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36"/>
      <c r="B55" s="137"/>
      <c r="C55" s="13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36"/>
      <c r="B56" s="137"/>
      <c r="C56" s="13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36"/>
      <c r="B57" s="137"/>
      <c r="C57" s="13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36"/>
      <c r="B58" s="137"/>
      <c r="C58" s="13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36"/>
      <c r="B59" s="137"/>
      <c r="C59" s="13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36"/>
      <c r="B60" s="137"/>
      <c r="C60" s="13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36"/>
      <c r="B61" s="137"/>
      <c r="C61" s="13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36"/>
      <c r="B62" s="137"/>
      <c r="C62" s="13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36"/>
      <c r="B63" s="137"/>
      <c r="C63" s="13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36"/>
      <c r="B64" s="137"/>
      <c r="C64" s="13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36"/>
      <c r="B65" s="137"/>
      <c r="C65" s="13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36"/>
      <c r="B66" s="137"/>
      <c r="C66" s="13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36"/>
      <c r="B67" s="137"/>
      <c r="C67" s="13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36"/>
      <c r="B68" s="137"/>
      <c r="C68" s="13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36"/>
      <c r="B69" s="137"/>
      <c r="C69" s="13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36"/>
      <c r="B70" s="137"/>
      <c r="C70" s="13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36"/>
      <c r="B71" s="137"/>
      <c r="C71" s="13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36"/>
      <c r="B72" s="137"/>
      <c r="C72" s="13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36"/>
      <c r="B73" s="137"/>
      <c r="C73" s="13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36"/>
      <c r="B74" s="137"/>
      <c r="C74" s="13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36"/>
      <c r="B75" s="137"/>
      <c r="C75" s="13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36"/>
      <c r="B76" s="137"/>
      <c r="C76" s="13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36"/>
      <c r="B77" s="137"/>
      <c r="C77" s="13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36"/>
      <c r="B78" s="137"/>
      <c r="C78" s="13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36"/>
      <c r="B79" s="137"/>
      <c r="C79" s="13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36"/>
      <c r="B80" s="137"/>
      <c r="C80" s="13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36"/>
      <c r="B81" s="137"/>
      <c r="C81" s="13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36"/>
      <c r="B82" s="137"/>
      <c r="C82" s="13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36"/>
      <c r="B83" s="137"/>
      <c r="C83" s="13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36"/>
      <c r="B84" s="137"/>
      <c r="C84" s="13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36"/>
      <c r="B85" s="137"/>
      <c r="C85" s="13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36"/>
      <c r="B86" s="137"/>
      <c r="C86" s="13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36"/>
      <c r="B87" s="137"/>
      <c r="C87" s="13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36"/>
      <c r="B88" s="137"/>
      <c r="C88" s="13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36"/>
      <c r="B89" s="137"/>
      <c r="C89" s="13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36"/>
      <c r="B90" s="137"/>
      <c r="C90" s="13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36"/>
      <c r="B91" s="137"/>
      <c r="C91" s="13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36"/>
      <c r="B92" s="137"/>
      <c r="C92" s="13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36"/>
      <c r="B93" s="137"/>
      <c r="C93" s="13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36"/>
      <c r="B94" s="137"/>
      <c r="C94" s="13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36"/>
      <c r="B95" s="137"/>
      <c r="C95" s="13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36"/>
      <c r="B96" s="137"/>
      <c r="C96" s="13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36"/>
      <c r="B97" s="137"/>
      <c r="C97" s="13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36"/>
      <c r="B98" s="137"/>
      <c r="C98" s="13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36"/>
      <c r="B99" s="137"/>
      <c r="C99" s="13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36"/>
      <c r="B100" s="137"/>
      <c r="C100" s="13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36"/>
      <c r="B101" s="137"/>
      <c r="C101" s="13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36"/>
      <c r="B102" s="137"/>
      <c r="C102" s="13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36"/>
      <c r="B103" s="137"/>
      <c r="C103" s="13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36"/>
      <c r="B104" s="137"/>
      <c r="C104" s="13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36"/>
      <c r="B105" s="137"/>
      <c r="C105" s="13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36"/>
      <c r="B106" s="137"/>
      <c r="C106" s="13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36"/>
      <c r="B107" s="137"/>
      <c r="C107" s="13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36"/>
      <c r="B108" s="137"/>
      <c r="C108" s="13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36"/>
      <c r="B109" s="137"/>
      <c r="C109" s="13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36"/>
      <c r="B110" s="137"/>
      <c r="C110" s="13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36"/>
      <c r="B111" s="137"/>
      <c r="C111" s="13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36"/>
      <c r="B112" s="137"/>
      <c r="C112" s="13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36"/>
      <c r="B113" s="137"/>
      <c r="C113" s="13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36"/>
      <c r="B114" s="137"/>
      <c r="C114" s="13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36"/>
      <c r="B115" s="137"/>
      <c r="C115" s="13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36"/>
      <c r="B116" s="137"/>
      <c r="C116" s="13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36"/>
      <c r="B117" s="137"/>
      <c r="C117" s="13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36"/>
      <c r="B118" s="137"/>
      <c r="C118" s="13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36"/>
      <c r="B119" s="137"/>
      <c r="C119" s="13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36"/>
      <c r="B120" s="137"/>
      <c r="C120" s="13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36"/>
      <c r="B121" s="137"/>
      <c r="C121" s="13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36"/>
      <c r="B122" s="137"/>
      <c r="C122" s="13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36"/>
      <c r="B123" s="137"/>
      <c r="C123" s="13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36"/>
      <c r="B124" s="137"/>
      <c r="C124" s="13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36"/>
      <c r="B125" s="137"/>
      <c r="C125" s="13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36"/>
      <c r="B126" s="137"/>
      <c r="C126" s="13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36"/>
      <c r="B127" s="137"/>
      <c r="C127" s="13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36"/>
      <c r="B128" s="137"/>
      <c r="C128" s="13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33"/>
      <c r="B129" s="134"/>
      <c r="C129" s="13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fqwfH1vufVcvNRqZ7gIV6QEf9Od2bh6TNs9qLD6/XuytDjhqc07C1OdhR2LAFAypgazwb5RvjtefrW4JcYP5jQ==" saltValue="T0Xo62OJkhHTSoVq5fXIIg==" spinCount="100000" sheet="1" objects="1" scenarios="1"/>
  <mergeCells count="125"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</mergeCells>
  <conditionalFormatting sqref="N19:N129">
    <cfRule type="cellIs" dxfId="23" priority="2" operator="equal">
      <formula>"zlý súčet"</formula>
    </cfRule>
  </conditionalFormatting>
  <conditionalFormatting sqref="N1">
    <cfRule type="cellIs" dxfId="22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3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2016'!$R$4:$R$6</xm:f>
          </x14:formula1>
          <xm:sqref>E19:E129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D8" sqref="D8:E15"/>
    </sheetView>
  </sheetViews>
  <sheetFormatPr defaultRowHeight="12" x14ac:dyDescent="0.2"/>
  <cols>
    <col min="1" max="1" width="11.28515625" style="1" customWidth="1"/>
    <col min="2" max="9" width="16.42578125" style="1" customWidth="1"/>
    <col min="10" max="10" width="13.7109375" style="1" customWidth="1"/>
    <col min="11" max="12" width="13.28515625" style="1" hidden="1" customWidth="1"/>
    <col min="13" max="15" width="13.28515625" style="1" customWidth="1"/>
    <col min="16" max="16384" width="9.140625" style="1"/>
  </cols>
  <sheetData>
    <row r="1" spans="1:12" x14ac:dyDescent="0.2">
      <c r="A1" s="23" t="s">
        <v>53</v>
      </c>
    </row>
    <row r="2" spans="1:12" ht="12.75" x14ac:dyDescent="0.2">
      <c r="A2" s="24" t="s">
        <v>20</v>
      </c>
      <c r="E2" s="155" t="str">
        <f>IF(SUM(K8:L15)&gt;0,"zadajte výšku žiadaného príspevku zo žlto označených buniek","")</f>
        <v/>
      </c>
      <c r="F2" s="155"/>
      <c r="G2" s="155"/>
      <c r="H2" s="155"/>
    </row>
    <row r="3" spans="1:12" x14ac:dyDescent="0.2">
      <c r="E3" s="156"/>
      <c r="F3" s="156"/>
      <c r="G3" s="156"/>
      <c r="H3" s="156"/>
    </row>
    <row r="4" spans="1:12" x14ac:dyDescent="0.2">
      <c r="E4" s="156"/>
      <c r="F4" s="156"/>
      <c r="G4" s="156"/>
      <c r="H4" s="156"/>
    </row>
    <row r="5" spans="1:12" ht="12.75" thickBot="1" x14ac:dyDescent="0.25"/>
    <row r="6" spans="1:12" ht="24.75" customHeight="1" thickBot="1" x14ac:dyDescent="0.25">
      <c r="A6" s="51" t="s">
        <v>21</v>
      </c>
      <c r="B6" s="157" t="s">
        <v>22</v>
      </c>
      <c r="C6" s="158"/>
      <c r="D6" s="158" t="s">
        <v>23</v>
      </c>
      <c r="E6" s="158"/>
      <c r="F6" s="158" t="s">
        <v>24</v>
      </c>
      <c r="G6" s="158"/>
      <c r="H6" s="158" t="s">
        <v>25</v>
      </c>
      <c r="I6" s="159"/>
    </row>
    <row r="7" spans="1:12" ht="24.95" customHeight="1" thickBot="1" x14ac:dyDescent="0.25">
      <c r="A7" s="51"/>
      <c r="B7" s="86" t="s">
        <v>56</v>
      </c>
      <c r="C7" s="87" t="s">
        <v>58</v>
      </c>
      <c r="D7" s="86" t="s">
        <v>56</v>
      </c>
      <c r="E7" s="87" t="s">
        <v>58</v>
      </c>
      <c r="F7" s="86" t="s">
        <v>56</v>
      </c>
      <c r="G7" s="87" t="s">
        <v>58</v>
      </c>
      <c r="H7" s="86" t="s">
        <v>56</v>
      </c>
      <c r="I7" s="88" t="s">
        <v>58</v>
      </c>
      <c r="K7" s="112" t="s">
        <v>56</v>
      </c>
      <c r="L7" s="113" t="s">
        <v>58</v>
      </c>
    </row>
    <row r="8" spans="1:12" ht="24.95" customHeight="1" x14ac:dyDescent="0.2">
      <c r="A8" s="82">
        <v>2016</v>
      </c>
      <c r="B8" s="83">
        <f>TRANSPOSE('Výd. 2016'!P11)</f>
        <v>0</v>
      </c>
      <c r="C8" s="83">
        <f>TRANSPOSE('Výd. 2016'!P12)</f>
        <v>0</v>
      </c>
      <c r="D8" s="84"/>
      <c r="E8" s="84"/>
      <c r="F8" s="83">
        <f>B8-D8</f>
        <v>0</v>
      </c>
      <c r="G8" s="83">
        <f>C8-E8</f>
        <v>0</v>
      </c>
      <c r="H8" s="85" t="str">
        <f t="shared" ref="H8:H16" si="0">IF(B8=0,"",D8/B8)</f>
        <v/>
      </c>
      <c r="I8" s="89" t="str">
        <f t="shared" ref="I8:I16" si="1">IF(C8=0,"",E8/C8)</f>
        <v/>
      </c>
      <c r="K8" s="114">
        <f>IF(AND(B8&gt;0,D8=""),1,0)</f>
        <v>0</v>
      </c>
      <c r="L8" s="114">
        <f t="shared" ref="L8:L15" si="2">IF(AND(C8&gt;0,E8=""),1,0)</f>
        <v>0</v>
      </c>
    </row>
    <row r="9" spans="1:12" ht="24.95" customHeight="1" x14ac:dyDescent="0.2">
      <c r="A9" s="72">
        <v>2017</v>
      </c>
      <c r="B9" s="74">
        <f>TRANSPOSE('Výd. 2017'!P11)</f>
        <v>0</v>
      </c>
      <c r="C9" s="74">
        <f>TRANSPOSE('Výd. 2017'!P12)</f>
        <v>0</v>
      </c>
      <c r="D9" s="84"/>
      <c r="E9" s="84"/>
      <c r="F9" s="74">
        <f t="shared" ref="F9:F15" si="3">B9-D9</f>
        <v>0</v>
      </c>
      <c r="G9" s="74">
        <f t="shared" ref="G9:G15" si="4">C9-E9</f>
        <v>0</v>
      </c>
      <c r="H9" s="75" t="str">
        <f t="shared" si="0"/>
        <v/>
      </c>
      <c r="I9" s="90" t="str">
        <f t="shared" si="1"/>
        <v/>
      </c>
      <c r="K9" s="114">
        <f t="shared" ref="K9:K15" si="5">IF(AND(B9&gt;0,D9=""),1,0)</f>
        <v>0</v>
      </c>
      <c r="L9" s="114">
        <f t="shared" si="2"/>
        <v>0</v>
      </c>
    </row>
    <row r="10" spans="1:12" ht="24.95" customHeight="1" x14ac:dyDescent="0.2">
      <c r="A10" s="72">
        <v>2018</v>
      </c>
      <c r="B10" s="74">
        <f>TRANSPOSE('Výd. 2018'!P11)</f>
        <v>0</v>
      </c>
      <c r="C10" s="74">
        <f>TRANSPOSE('Výd. 2018'!P12)</f>
        <v>0</v>
      </c>
      <c r="D10" s="84"/>
      <c r="E10" s="84"/>
      <c r="F10" s="74">
        <f t="shared" si="3"/>
        <v>0</v>
      </c>
      <c r="G10" s="74">
        <f t="shared" si="4"/>
        <v>0</v>
      </c>
      <c r="H10" s="75" t="str">
        <f t="shared" si="0"/>
        <v/>
      </c>
      <c r="I10" s="90" t="str">
        <f t="shared" si="1"/>
        <v/>
      </c>
      <c r="K10" s="114">
        <f t="shared" si="5"/>
        <v>0</v>
      </c>
      <c r="L10" s="114">
        <f t="shared" si="2"/>
        <v>0</v>
      </c>
    </row>
    <row r="11" spans="1:12" ht="24.95" customHeight="1" x14ac:dyDescent="0.2">
      <c r="A11" s="72">
        <v>2019</v>
      </c>
      <c r="B11" s="74">
        <f>TRANSPOSE('Výd. 2019'!P11)</f>
        <v>0</v>
      </c>
      <c r="C11" s="74">
        <f>TRANSPOSE('Výd. 2019'!P12)</f>
        <v>0</v>
      </c>
      <c r="D11" s="84"/>
      <c r="E11" s="84"/>
      <c r="F11" s="74">
        <f t="shared" si="3"/>
        <v>0</v>
      </c>
      <c r="G11" s="74">
        <f t="shared" si="4"/>
        <v>0</v>
      </c>
      <c r="H11" s="75" t="str">
        <f t="shared" si="0"/>
        <v/>
      </c>
      <c r="I11" s="90" t="str">
        <f t="shared" si="1"/>
        <v/>
      </c>
      <c r="K11" s="114">
        <f t="shared" si="5"/>
        <v>0</v>
      </c>
      <c r="L11" s="114">
        <f t="shared" si="2"/>
        <v>0</v>
      </c>
    </row>
    <row r="12" spans="1:12" ht="24.95" customHeight="1" x14ac:dyDescent="0.2">
      <c r="A12" s="72">
        <v>2020</v>
      </c>
      <c r="B12" s="74">
        <f>TRANSPOSE('Výd. 2020'!P11)</f>
        <v>0</v>
      </c>
      <c r="C12" s="74">
        <f>TRANSPOSE('Výd. 2020'!P12)</f>
        <v>0</v>
      </c>
      <c r="D12" s="84"/>
      <c r="E12" s="84"/>
      <c r="F12" s="74">
        <f t="shared" si="3"/>
        <v>0</v>
      </c>
      <c r="G12" s="74">
        <f t="shared" si="4"/>
        <v>0</v>
      </c>
      <c r="H12" s="75" t="str">
        <f t="shared" si="0"/>
        <v/>
      </c>
      <c r="I12" s="90" t="str">
        <f t="shared" si="1"/>
        <v/>
      </c>
      <c r="K12" s="114">
        <f t="shared" si="5"/>
        <v>0</v>
      </c>
      <c r="L12" s="114">
        <f t="shared" si="2"/>
        <v>0</v>
      </c>
    </row>
    <row r="13" spans="1:12" ht="24.95" customHeight="1" x14ac:dyDescent="0.2">
      <c r="A13" s="72">
        <v>2021</v>
      </c>
      <c r="B13" s="74">
        <f>TRANSPOSE('Výd. 2021'!P11)</f>
        <v>0</v>
      </c>
      <c r="C13" s="74">
        <f>TRANSPOSE('Výd. 2021'!P12)</f>
        <v>0</v>
      </c>
      <c r="D13" s="84"/>
      <c r="E13" s="84"/>
      <c r="F13" s="74">
        <f t="shared" si="3"/>
        <v>0</v>
      </c>
      <c r="G13" s="74">
        <f t="shared" si="4"/>
        <v>0</v>
      </c>
      <c r="H13" s="75" t="str">
        <f t="shared" si="0"/>
        <v/>
      </c>
      <c r="I13" s="90" t="str">
        <f t="shared" si="1"/>
        <v/>
      </c>
      <c r="K13" s="114">
        <f t="shared" si="5"/>
        <v>0</v>
      </c>
      <c r="L13" s="114">
        <f t="shared" si="2"/>
        <v>0</v>
      </c>
    </row>
    <row r="14" spans="1:12" ht="24.95" customHeight="1" x14ac:dyDescent="0.2">
      <c r="A14" s="72">
        <v>2022</v>
      </c>
      <c r="B14" s="74">
        <f>TRANSPOSE('Výd. 2022'!P11)</f>
        <v>0</v>
      </c>
      <c r="C14" s="74">
        <f>TRANSPOSE('Výd. 2022'!P12)</f>
        <v>0</v>
      </c>
      <c r="D14" s="84"/>
      <c r="E14" s="84"/>
      <c r="F14" s="74">
        <f t="shared" si="3"/>
        <v>0</v>
      </c>
      <c r="G14" s="74">
        <f t="shared" si="4"/>
        <v>0</v>
      </c>
      <c r="H14" s="75" t="str">
        <f t="shared" si="0"/>
        <v/>
      </c>
      <c r="I14" s="90" t="str">
        <f t="shared" si="1"/>
        <v/>
      </c>
      <c r="K14" s="114">
        <f t="shared" si="5"/>
        <v>0</v>
      </c>
      <c r="L14" s="114">
        <f t="shared" si="2"/>
        <v>0</v>
      </c>
    </row>
    <row r="15" spans="1:12" ht="24.95" customHeight="1" thickBot="1" x14ac:dyDescent="0.25">
      <c r="A15" s="73">
        <v>2023</v>
      </c>
      <c r="B15" s="79">
        <f>TRANSPOSE('Výd. 2023'!P11)</f>
        <v>0</v>
      </c>
      <c r="C15" s="79">
        <f>TRANSPOSE('Výd. 2023'!P12)</f>
        <v>0</v>
      </c>
      <c r="D15" s="84"/>
      <c r="E15" s="84"/>
      <c r="F15" s="79">
        <f t="shared" si="3"/>
        <v>0</v>
      </c>
      <c r="G15" s="79">
        <f t="shared" si="4"/>
        <v>0</v>
      </c>
      <c r="H15" s="76" t="str">
        <f t="shared" si="0"/>
        <v/>
      </c>
      <c r="I15" s="91" t="str">
        <f t="shared" si="1"/>
        <v/>
      </c>
      <c r="K15" s="114">
        <f t="shared" si="5"/>
        <v>0</v>
      </c>
      <c r="L15" s="114">
        <f t="shared" si="2"/>
        <v>0</v>
      </c>
    </row>
    <row r="16" spans="1:12" ht="24.95" customHeight="1" thickBot="1" x14ac:dyDescent="0.25">
      <c r="A16" s="51" t="s">
        <v>12</v>
      </c>
      <c r="B16" s="80">
        <f t="shared" ref="B16:G16" si="6">SUM(B8:B15)</f>
        <v>0</v>
      </c>
      <c r="C16" s="77">
        <f t="shared" si="6"/>
        <v>0</v>
      </c>
      <c r="D16" s="77">
        <f t="shared" si="6"/>
        <v>0</v>
      </c>
      <c r="E16" s="77">
        <f t="shared" si="6"/>
        <v>0</v>
      </c>
      <c r="F16" s="77">
        <f t="shared" si="6"/>
        <v>0</v>
      </c>
      <c r="G16" s="77">
        <f t="shared" si="6"/>
        <v>0</v>
      </c>
      <c r="H16" s="78" t="str">
        <f t="shared" si="0"/>
        <v/>
      </c>
      <c r="I16" s="81" t="str">
        <f t="shared" si="1"/>
        <v/>
      </c>
    </row>
    <row r="17" spans="1:7" ht="24.95" customHeight="1" x14ac:dyDescent="0.2"/>
    <row r="18" spans="1:7" ht="24.95" customHeight="1" x14ac:dyDescent="0.2"/>
    <row r="19" spans="1:7" ht="24.95" customHeight="1" x14ac:dyDescent="0.2"/>
    <row r="20" spans="1:7" ht="15" customHeight="1" x14ac:dyDescent="0.2">
      <c r="A20" s="50" t="s">
        <v>44</v>
      </c>
      <c r="B20" s="154"/>
      <c r="C20" s="154"/>
      <c r="E20" s="50" t="s">
        <v>44</v>
      </c>
      <c r="F20" s="154"/>
      <c r="G20" s="154"/>
    </row>
    <row r="21" spans="1:7" ht="15" customHeight="1" x14ac:dyDescent="0.2">
      <c r="A21" s="50" t="s">
        <v>41</v>
      </c>
      <c r="B21" s="154"/>
      <c r="C21" s="154"/>
      <c r="E21" s="50" t="s">
        <v>41</v>
      </c>
      <c r="F21" s="154"/>
      <c r="G21" s="154"/>
    </row>
    <row r="22" spans="1:7" ht="15" customHeight="1" x14ac:dyDescent="0.2">
      <c r="A22" s="50" t="s">
        <v>42</v>
      </c>
      <c r="B22" s="154"/>
      <c r="C22" s="154"/>
      <c r="E22" s="50" t="s">
        <v>42</v>
      </c>
      <c r="F22" s="154"/>
      <c r="G22" s="154"/>
    </row>
    <row r="23" spans="1:7" ht="15" customHeight="1" x14ac:dyDescent="0.2">
      <c r="A23" s="50" t="s">
        <v>43</v>
      </c>
      <c r="B23" s="154"/>
      <c r="C23" s="154"/>
      <c r="E23" s="50" t="s">
        <v>43</v>
      </c>
      <c r="F23" s="154"/>
      <c r="G23" s="154"/>
    </row>
    <row r="24" spans="1:7" ht="24.95" customHeight="1" x14ac:dyDescent="0.2"/>
    <row r="25" spans="1:7" ht="24.95" customHeight="1" x14ac:dyDescent="0.2"/>
    <row r="26" spans="1:7" ht="24.95" customHeight="1" x14ac:dyDescent="0.2"/>
  </sheetData>
  <sheetProtection algorithmName="SHA-512" hashValue="hwKWUtx/uJXwWFmBiCUDXRTKiAqBobm8Xbz79B9Axlh3w5oouleNoGn39YyT5aSlXIHE/qvIqwFDfWfU25az3A==" saltValue="a2/Ak33MPa9HXR4b0+0ByQ==" spinCount="100000" sheet="1" objects="1" scenarios="1"/>
  <mergeCells count="15">
    <mergeCell ref="E2:H2"/>
    <mergeCell ref="E3:H3"/>
    <mergeCell ref="E4:H4"/>
    <mergeCell ref="B21:C21"/>
    <mergeCell ref="B22:C22"/>
    <mergeCell ref="B6:C6"/>
    <mergeCell ref="D6:E6"/>
    <mergeCell ref="F6:G6"/>
    <mergeCell ref="H6:I6"/>
    <mergeCell ref="B23:C23"/>
    <mergeCell ref="F20:G20"/>
    <mergeCell ref="F21:G21"/>
    <mergeCell ref="F22:G22"/>
    <mergeCell ref="F23:G23"/>
    <mergeCell ref="B20:C20"/>
  </mergeCells>
  <conditionalFormatting sqref="D8">
    <cfRule type="expression" dxfId="21" priority="9">
      <formula>K8=1</formula>
    </cfRule>
  </conditionalFormatting>
  <conditionalFormatting sqref="E8">
    <cfRule type="expression" dxfId="20" priority="7">
      <formula>L8=1</formula>
    </cfRule>
  </conditionalFormatting>
  <conditionalFormatting sqref="D9:D15">
    <cfRule type="expression" dxfId="19" priority="5">
      <formula>K9=1</formula>
    </cfRule>
  </conditionalFormatting>
  <conditionalFormatting sqref="E9:E15">
    <cfRule type="expression" dxfId="18" priority="4">
      <formula>L9=1</formula>
    </cfRule>
  </conditionalFormatting>
  <conditionalFormatting sqref="E2">
    <cfRule type="cellIs" dxfId="17" priority="3" operator="equal">
      <formula>"zadajte výšku žiadaného príspevku zo žlto označených buniek"</formula>
    </cfRule>
  </conditionalFormatting>
  <conditionalFormatting sqref="E3">
    <cfRule type="cellIs" dxfId="16" priority="2" operator="equal">
      <formula>"výška žiadaného príspevku v menej rozvinutých regiónoch presahuje 70%"</formula>
    </cfRule>
  </conditionalFormatting>
  <conditionalFormatting sqref="E4">
    <cfRule type="cellIs" dxfId="15" priority="1" operator="equal">
      <formula>"výška žiadaného príspevku v ostatných regiónoch presahuje 70%"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Výd. 2016</vt:lpstr>
      <vt:lpstr>Výd. 2017</vt:lpstr>
      <vt:lpstr>Výd. 2018</vt:lpstr>
      <vt:lpstr>Výd. 2019</vt:lpstr>
      <vt:lpstr>Výd. 2020</vt:lpstr>
      <vt:lpstr>Výd. 2021</vt:lpstr>
      <vt:lpstr>Výd. 2022</vt:lpstr>
      <vt:lpstr>Výd. 2023</vt:lpstr>
      <vt:lpstr>Intenzita pomoci</vt:lpstr>
      <vt:lpstr>Harmonogram</vt:lpstr>
      <vt:lpstr>ŽoNFP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2015-12-04T12:15:41Z</cp:lastPrinted>
  <dcterms:created xsi:type="dcterms:W3CDTF">2015-04-10T04:36:35Z</dcterms:created>
  <dcterms:modified xsi:type="dcterms:W3CDTF">2015-12-04T12:31:20Z</dcterms:modified>
</cp:coreProperties>
</file>