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Hárok1" sheetId="1" r:id="rId1"/>
    <sheet name="Hárok2" sheetId="2" r:id="rId2"/>
    <sheet name="Hárok3" sheetId="3" r:id="rId3"/>
  </sheets>
  <definedNames>
    <definedName name="množstvo_v_kg" comment="dodané množstvo*1,03 (koeficient) ">Hárok1!$F$5</definedName>
  </definedNames>
  <calcPr calcId="145621"/>
</workbook>
</file>

<file path=xl/calcChain.xml><?xml version="1.0" encoding="utf-8"?>
<calcChain xmlns="http://schemas.openxmlformats.org/spreadsheetml/2006/main">
  <c r="K6" i="1" l="1"/>
  <c r="K7" i="1"/>
  <c r="K8" i="1"/>
  <c r="K9" i="1"/>
  <c r="K5" i="1"/>
  <c r="K10" i="1" s="1"/>
  <c r="I9" i="1"/>
  <c r="G9" i="1"/>
  <c r="I8" i="1"/>
  <c r="G8" i="1"/>
  <c r="G7" i="1"/>
  <c r="I6" i="1"/>
  <c r="I10" i="1" s="1"/>
  <c r="G6" i="1"/>
  <c r="I7" i="1"/>
  <c r="I5" i="1"/>
  <c r="G5" i="1"/>
</calcChain>
</file>

<file path=xl/sharedStrings.xml><?xml version="1.0" encoding="utf-8"?>
<sst xmlns="http://schemas.openxmlformats.org/spreadsheetml/2006/main" count="46" uniqueCount="38">
  <si>
    <t>výrobok</t>
  </si>
  <si>
    <t>plnotučné mlieko neochutené, ultravysokotepelne ohriate UHT, kartón 1 l</t>
  </si>
  <si>
    <t>zakysané  mlieko, téglik 200 g</t>
  </si>
  <si>
    <t xml:space="preserve">polotvrdý zrejúci plnotučný syr 45 % </t>
  </si>
  <si>
    <t>druh a veľkosť balenia</t>
  </si>
  <si>
    <t>množstvo v kg</t>
  </si>
  <si>
    <t>počet dávok</t>
  </si>
  <si>
    <t xml:space="preserve"> kartón 1 l</t>
  </si>
  <si>
    <t>výpočet</t>
  </si>
  <si>
    <t>množstvo na žiak a deň</t>
  </si>
  <si>
    <t>250 ml</t>
  </si>
  <si>
    <t>dodané množstvo (ks)</t>
  </si>
  <si>
    <t>=dodané množstvo x koeficient = 300*1,03</t>
  </si>
  <si>
    <t>téglik  200 g</t>
  </si>
  <si>
    <t>200 g</t>
  </si>
  <si>
    <t>=dodané množstvo x 1/200 = 50*0,200</t>
  </si>
  <si>
    <t>polotučné mlieko ochutené, UHT</t>
  </si>
  <si>
    <t>karton 250 ml</t>
  </si>
  <si>
    <t>=dodané množstvo x koeficient x 0,250 = 300 x 1,03 x 0,250</t>
  </si>
  <si>
    <t>=(veľkosť balenia/množstvo na žiaka a deň) x dodané množstvo = (1/0,25)*300</t>
  </si>
  <si>
    <t>=(veľkosť balenia/množstvo na žiaka a deň) x dodané množstvo=(250/250)*300</t>
  </si>
  <si>
    <t>tvaroh hrudkovitý</t>
  </si>
  <si>
    <t>fólia  200 g</t>
  </si>
  <si>
    <t>85 g</t>
  </si>
  <si>
    <t>=(veľkosť balenia/množstvo na žiaka a deň) x dodané množstvo=            1 x 50</t>
  </si>
  <si>
    <t>=(veľkosť balenia/množstvo na žiaka a deň) x dodané množstvo=            (200/85) x 50</t>
  </si>
  <si>
    <t>30 g</t>
  </si>
  <si>
    <t>fólia  2 800 g</t>
  </si>
  <si>
    <t>=dodané množstvo x 2 800/1 000 = 50x 2,8</t>
  </si>
  <si>
    <t>=(veľkosť balenia/množstvo na žiaka a deň) x dodané množstvo=            (2800/30) x 50</t>
  </si>
  <si>
    <r>
      <t xml:space="preserve">                           </t>
    </r>
    <r>
      <rPr>
        <b/>
        <sz val="12"/>
        <color theme="1"/>
        <rFont val="Times New Roman"/>
        <family val="1"/>
        <charset val="238"/>
      </rPr>
      <t>Spolu počet dávok:</t>
    </r>
  </si>
  <si>
    <t xml:space="preserve">Príloha H:  Vzor výpočtu počtu dávok, max. platieb a prepočet na kg pri niektorých výrobkov uvedených v prílohe č. 1 nariadenia vlády č. 339/2008 </t>
  </si>
  <si>
    <t>Najvyššia úhrada platená žiakom s DPH v eurách</t>
  </si>
  <si>
    <t>max. platba</t>
  </si>
  <si>
    <t xml:space="preserve">= počet dávok * najvyššia úhrada platená žiakom </t>
  </si>
  <si>
    <t>EUR</t>
  </si>
  <si>
    <t>kg</t>
  </si>
  <si>
    <t>Spolu max. platba: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</si>
</sst>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" fontId="3" fillId="0" borderId="16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3" sqref="A3:A4"/>
    </sheetView>
  </sheetViews>
  <sheetFormatPr defaultRowHeight="42.75" customHeight="1" x14ac:dyDescent="0.25"/>
  <cols>
    <col min="1" max="1" width="18.5703125" customWidth="1"/>
    <col min="2" max="2" width="15.7109375" bestFit="1" customWidth="1"/>
    <col min="3" max="3" width="14.5703125" customWidth="1"/>
    <col min="4" max="4" width="15.85546875" customWidth="1"/>
    <col min="5" max="5" width="11" customWidth="1"/>
    <col min="6" max="6" width="21" customWidth="1"/>
    <col min="7" max="7" width="13.42578125" customWidth="1"/>
    <col min="8" max="8" width="32" customWidth="1"/>
    <col min="9" max="9" width="15.140625" customWidth="1"/>
    <col min="10" max="10" width="32" customWidth="1"/>
    <col min="11" max="11" width="15.140625" customWidth="1"/>
  </cols>
  <sheetData>
    <row r="1" spans="1:17" ht="42.75" customHeight="1" x14ac:dyDescent="0.25">
      <c r="A1" s="10" t="s">
        <v>31</v>
      </c>
      <c r="B1" s="11"/>
      <c r="C1" s="11"/>
      <c r="D1" s="11"/>
      <c r="E1" s="11"/>
      <c r="F1" s="11"/>
      <c r="G1" s="11"/>
      <c r="H1" s="11"/>
      <c r="I1" s="11"/>
    </row>
    <row r="2" spans="1:17" ht="42.75" customHeight="1" thickBot="1" x14ac:dyDescent="0.3">
      <c r="A2" s="6"/>
      <c r="B2" s="7"/>
      <c r="C2" s="7"/>
      <c r="D2" s="7"/>
      <c r="E2" s="7"/>
      <c r="F2" s="7"/>
      <c r="G2" s="7"/>
      <c r="H2" s="7"/>
      <c r="I2" s="7"/>
    </row>
    <row r="3" spans="1:17" ht="42.75" customHeight="1" x14ac:dyDescent="0.25">
      <c r="A3" s="14" t="s">
        <v>0</v>
      </c>
      <c r="B3" s="15" t="s">
        <v>4</v>
      </c>
      <c r="C3" s="15" t="s">
        <v>9</v>
      </c>
      <c r="D3" s="16" t="s">
        <v>32</v>
      </c>
      <c r="E3" s="15" t="s">
        <v>11</v>
      </c>
      <c r="F3" s="15" t="s">
        <v>5</v>
      </c>
      <c r="G3" s="15"/>
      <c r="H3" s="15" t="s">
        <v>6</v>
      </c>
      <c r="I3" s="15"/>
      <c r="J3" s="15" t="s">
        <v>33</v>
      </c>
      <c r="K3" s="17"/>
    </row>
    <row r="4" spans="1:17" ht="29.25" customHeight="1" x14ac:dyDescent="0.25">
      <c r="A4" s="18"/>
      <c r="B4" s="13"/>
      <c r="C4" s="13"/>
      <c r="D4" s="12"/>
      <c r="E4" s="13"/>
      <c r="F4" s="5" t="s">
        <v>8</v>
      </c>
      <c r="G4" s="5" t="s">
        <v>36</v>
      </c>
      <c r="H4" s="5" t="s">
        <v>8</v>
      </c>
      <c r="I4" s="5"/>
      <c r="J4" s="5" t="s">
        <v>8</v>
      </c>
      <c r="K4" s="19" t="s">
        <v>35</v>
      </c>
    </row>
    <row r="5" spans="1:17" ht="61.5" customHeight="1" thickBot="1" x14ac:dyDescent="0.3">
      <c r="A5" s="20" t="s">
        <v>1</v>
      </c>
      <c r="B5" s="3" t="s">
        <v>7</v>
      </c>
      <c r="C5" s="1" t="s">
        <v>10</v>
      </c>
      <c r="D5" s="1">
        <v>0.06</v>
      </c>
      <c r="E5" s="1">
        <v>300</v>
      </c>
      <c r="F5" s="4" t="s">
        <v>12</v>
      </c>
      <c r="G5" s="1">
        <f>E5*1.03</f>
        <v>309</v>
      </c>
      <c r="H5" s="4" t="s">
        <v>19</v>
      </c>
      <c r="I5" s="2">
        <f>E5*4</f>
        <v>1200</v>
      </c>
      <c r="J5" s="4" t="s">
        <v>34</v>
      </c>
      <c r="K5" s="1">
        <f>I5*D5</f>
        <v>72</v>
      </c>
    </row>
    <row r="6" spans="1:17" ht="61.5" customHeight="1" thickBot="1" x14ac:dyDescent="0.3">
      <c r="A6" s="20" t="s">
        <v>16</v>
      </c>
      <c r="B6" s="3" t="s">
        <v>17</v>
      </c>
      <c r="C6" s="1" t="s">
        <v>10</v>
      </c>
      <c r="D6" s="1">
        <v>0.28000000000000003</v>
      </c>
      <c r="E6" s="1">
        <v>300</v>
      </c>
      <c r="F6" s="4" t="s">
        <v>18</v>
      </c>
      <c r="G6" s="1">
        <f>E6*1.03*0.25</f>
        <v>77.25</v>
      </c>
      <c r="H6" s="4" t="s">
        <v>20</v>
      </c>
      <c r="I6" s="2">
        <f>E6*1</f>
        <v>300</v>
      </c>
      <c r="J6" s="4" t="s">
        <v>34</v>
      </c>
      <c r="K6" s="1">
        <f t="shared" ref="K6:K9" si="0">I6*D6</f>
        <v>84.000000000000014</v>
      </c>
    </row>
    <row r="7" spans="1:17" ht="50.25" customHeight="1" thickBot="1" x14ac:dyDescent="0.3">
      <c r="A7" s="20" t="s">
        <v>2</v>
      </c>
      <c r="B7" s="3" t="s">
        <v>13</v>
      </c>
      <c r="C7" s="1" t="s">
        <v>14</v>
      </c>
      <c r="D7" s="1">
        <v>0.17</v>
      </c>
      <c r="E7" s="1">
        <v>50</v>
      </c>
      <c r="F7" s="4" t="s">
        <v>15</v>
      </c>
      <c r="G7" s="1">
        <f>E7*0.2</f>
        <v>10</v>
      </c>
      <c r="H7" s="4" t="s">
        <v>24</v>
      </c>
      <c r="I7" s="2">
        <f>E7*1</f>
        <v>50</v>
      </c>
      <c r="J7" s="4" t="s">
        <v>34</v>
      </c>
      <c r="K7" s="1">
        <f t="shared" si="0"/>
        <v>8.5</v>
      </c>
    </row>
    <row r="8" spans="1:17" ht="54.75" customHeight="1" thickBot="1" x14ac:dyDescent="0.3">
      <c r="A8" s="20" t="s">
        <v>21</v>
      </c>
      <c r="B8" s="3" t="s">
        <v>22</v>
      </c>
      <c r="C8" s="1" t="s">
        <v>23</v>
      </c>
      <c r="D8" s="1">
        <v>0.12</v>
      </c>
      <c r="E8" s="1">
        <v>50</v>
      </c>
      <c r="F8" s="4" t="s">
        <v>15</v>
      </c>
      <c r="G8" s="1">
        <f>E8*0.2</f>
        <v>10</v>
      </c>
      <c r="H8" s="4" t="s">
        <v>25</v>
      </c>
      <c r="I8" s="2">
        <f>(200/85)*E8</f>
        <v>117.64705882352942</v>
      </c>
      <c r="J8" s="4" t="s">
        <v>34</v>
      </c>
      <c r="K8" s="1">
        <f t="shared" si="0"/>
        <v>14.117647058823531</v>
      </c>
    </row>
    <row r="9" spans="1:17" ht="55.5" customHeight="1" thickBot="1" x14ac:dyDescent="0.3">
      <c r="A9" s="20" t="s">
        <v>3</v>
      </c>
      <c r="B9" s="3" t="s">
        <v>27</v>
      </c>
      <c r="C9" s="1" t="s">
        <v>26</v>
      </c>
      <c r="D9" s="1">
        <v>0.1</v>
      </c>
      <c r="E9" s="1">
        <v>50</v>
      </c>
      <c r="F9" s="4" t="s">
        <v>28</v>
      </c>
      <c r="G9" s="1">
        <f>E9*(2800/1000)</f>
        <v>140</v>
      </c>
      <c r="H9" s="4" t="s">
        <v>29</v>
      </c>
      <c r="I9" s="2">
        <f>(2800/30)*E9</f>
        <v>4666.6666666666661</v>
      </c>
      <c r="J9" s="9" t="s">
        <v>34</v>
      </c>
      <c r="K9" s="21">
        <f t="shared" si="0"/>
        <v>466.66666666666663</v>
      </c>
    </row>
    <row r="10" spans="1:17" ht="42.75" customHeight="1" thickBot="1" x14ac:dyDescent="0.3">
      <c r="A10" s="22" t="s">
        <v>30</v>
      </c>
      <c r="B10" s="23"/>
      <c r="C10" s="23"/>
      <c r="D10" s="23"/>
      <c r="E10" s="23"/>
      <c r="F10" s="23"/>
      <c r="G10" s="23"/>
      <c r="H10" s="24"/>
      <c r="I10" s="25">
        <f>SUM(I5:I9)</f>
        <v>6334.3137254901958</v>
      </c>
      <c r="J10" s="26" t="s">
        <v>37</v>
      </c>
      <c r="K10" s="27">
        <f>SUM(K5:K9)</f>
        <v>645.28431372549016</v>
      </c>
      <c r="L10" s="8"/>
      <c r="M10" s="8"/>
      <c r="N10" s="8"/>
      <c r="O10" s="8"/>
      <c r="P10" s="8"/>
      <c r="Q10" s="8"/>
    </row>
  </sheetData>
  <mergeCells count="10">
    <mergeCell ref="A1:I1"/>
    <mergeCell ref="D3:D4"/>
    <mergeCell ref="J3:K3"/>
    <mergeCell ref="A3:A4"/>
    <mergeCell ref="A10:H10"/>
    <mergeCell ref="B3:B4"/>
    <mergeCell ref="E3:E4"/>
    <mergeCell ref="F3:G3"/>
    <mergeCell ref="H3:I3"/>
    <mergeCell ref="C3:C4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množstvo_v_kg</vt:lpstr>
    </vt:vector>
  </TitlesOfParts>
  <Company>ppa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</dc:creator>
  <cp:lastModifiedBy>SOT</cp:lastModifiedBy>
  <cp:lastPrinted>2014-07-14T09:08:23Z</cp:lastPrinted>
  <dcterms:created xsi:type="dcterms:W3CDTF">2014-07-14T07:29:08Z</dcterms:created>
  <dcterms:modified xsi:type="dcterms:W3CDTF">2014-07-14T09:08:32Z</dcterms:modified>
</cp:coreProperties>
</file>