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ŽoNFP\4.1 zavlažovanie\15.02.2016\4.1 zavlažovanie\"/>
    </mc:Choice>
  </mc:AlternateContent>
  <bookViews>
    <workbookView xWindow="0" yWindow="0" windowWidth="20730" windowHeight="11760" tabRatio="660" firstSheet="3" activeTab="8"/>
  </bookViews>
  <sheets>
    <sheet name="Výd. 2016" sheetId="1" r:id="rId1"/>
    <sheet name="Výd. 2017" sheetId="2" r:id="rId2"/>
    <sheet name="Výd. 2018" sheetId="3" r:id="rId3"/>
    <sheet name="Výd. 2019" sheetId="4" r:id="rId4"/>
    <sheet name="Výd. 2020" sheetId="5" r:id="rId5"/>
    <sheet name="Výd. 2021" sheetId="6" r:id="rId6"/>
    <sheet name="Výd. 2022" sheetId="7" r:id="rId7"/>
    <sheet name="Výd. 2023" sheetId="8" r:id="rId8"/>
    <sheet name="Zoznam partnerov" sheetId="9" r:id="rId9"/>
    <sheet name="Harmonogram" sheetId="10" r:id="rId10"/>
    <sheet name="Intenzita pomoci" sheetId="11" r:id="rId11"/>
    <sheet name="ŽoNFP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1" l="1"/>
  <c r="D9" i="12" s="1"/>
  <c r="E83" i="11"/>
  <c r="D18" i="12" s="1"/>
  <c r="A13" i="11" l="1"/>
  <c r="C13" i="11" s="1"/>
  <c r="L13" i="11" s="1"/>
  <c r="A14" i="11"/>
  <c r="C14" i="11" s="1"/>
  <c r="L14" i="11" s="1"/>
  <c r="A15" i="11"/>
  <c r="C15" i="11" s="1"/>
  <c r="A16" i="11"/>
  <c r="A17" i="11"/>
  <c r="B17" i="11" s="1"/>
  <c r="A18" i="11"/>
  <c r="B18" i="11" s="1"/>
  <c r="H18" i="11" s="1"/>
  <c r="M18" i="11" s="1"/>
  <c r="A19" i="11"/>
  <c r="C19" i="11" s="1"/>
  <c r="A20" i="11"/>
  <c r="C20" i="11" s="1"/>
  <c r="L20" i="11" s="1"/>
  <c r="A21" i="11"/>
  <c r="B21" i="11" s="1"/>
  <c r="A22" i="11"/>
  <c r="B22" i="11" s="1"/>
  <c r="F22" i="11" s="1"/>
  <c r="A23" i="11"/>
  <c r="C23" i="11" s="1"/>
  <c r="A24" i="11"/>
  <c r="A25" i="11"/>
  <c r="C25" i="11" s="1"/>
  <c r="A26" i="11"/>
  <c r="B26" i="11" s="1"/>
  <c r="A27" i="11"/>
  <c r="C27" i="11" s="1"/>
  <c r="A28" i="11"/>
  <c r="C28" i="11" s="1"/>
  <c r="L28" i="11" s="1"/>
  <c r="A29" i="11"/>
  <c r="B29" i="11" s="1"/>
  <c r="A30" i="11"/>
  <c r="B30" i="11" s="1"/>
  <c r="F30" i="11" s="1"/>
  <c r="A31" i="11"/>
  <c r="C31" i="11" s="1"/>
  <c r="A32" i="11"/>
  <c r="A33" i="11"/>
  <c r="B33" i="11" s="1"/>
  <c r="A34" i="11"/>
  <c r="B34" i="11" s="1"/>
  <c r="H34" i="11" s="1"/>
  <c r="M34" i="11" s="1"/>
  <c r="A35" i="11"/>
  <c r="A36" i="11"/>
  <c r="C36" i="11" s="1"/>
  <c r="L36" i="11" s="1"/>
  <c r="A37" i="11"/>
  <c r="B37" i="11" s="1"/>
  <c r="A38" i="11"/>
  <c r="B38" i="11" s="1"/>
  <c r="A39" i="11"/>
  <c r="C39" i="11" s="1"/>
  <c r="A40" i="11"/>
  <c r="A41" i="11"/>
  <c r="B41" i="11" s="1"/>
  <c r="A42" i="11"/>
  <c r="B42" i="11" s="1"/>
  <c r="A43" i="11"/>
  <c r="C43" i="11" s="1"/>
  <c r="A44" i="11"/>
  <c r="C44" i="11" s="1"/>
  <c r="L44" i="11" s="1"/>
  <c r="A45" i="11"/>
  <c r="C45" i="11" s="1"/>
  <c r="I45" i="11" s="1"/>
  <c r="N45" i="11" s="1"/>
  <c r="A46" i="11"/>
  <c r="B46" i="11" s="1"/>
  <c r="A47" i="11"/>
  <c r="A48" i="11"/>
  <c r="A49" i="11"/>
  <c r="C49" i="11" s="1"/>
  <c r="A50" i="11"/>
  <c r="B50" i="11" s="1"/>
  <c r="A51" i="11"/>
  <c r="C51" i="11" s="1"/>
  <c r="A52" i="11"/>
  <c r="C52" i="11" s="1"/>
  <c r="L52" i="11" s="1"/>
  <c r="A53" i="11"/>
  <c r="B53" i="11" s="1"/>
  <c r="A54" i="11"/>
  <c r="B54" i="11" s="1"/>
  <c r="A55" i="11"/>
  <c r="C55" i="11" s="1"/>
  <c r="A56" i="11"/>
  <c r="A57" i="11"/>
  <c r="C57" i="11" s="1"/>
  <c r="A58" i="11"/>
  <c r="A59" i="11"/>
  <c r="C59" i="11" s="1"/>
  <c r="A60" i="11"/>
  <c r="C60" i="11" s="1"/>
  <c r="L60" i="11" s="1"/>
  <c r="A61" i="11"/>
  <c r="B61" i="11" s="1"/>
  <c r="A62" i="11"/>
  <c r="A63" i="11"/>
  <c r="A64" i="11"/>
  <c r="A65" i="11"/>
  <c r="C65" i="11" s="1"/>
  <c r="A66" i="11"/>
  <c r="A67" i="11"/>
  <c r="C67" i="11" s="1"/>
  <c r="A68" i="11"/>
  <c r="C68" i="11" s="1"/>
  <c r="L68" i="11" s="1"/>
  <c r="A69" i="11"/>
  <c r="B69" i="11" s="1"/>
  <c r="A70" i="11"/>
  <c r="A71" i="11"/>
  <c r="C71" i="11" s="1"/>
  <c r="A72" i="11"/>
  <c r="A73" i="11"/>
  <c r="B73" i="11" s="1"/>
  <c r="F73" i="11" s="1"/>
  <c r="A74" i="11"/>
  <c r="A75" i="11"/>
  <c r="A76" i="11"/>
  <c r="C76" i="11" s="1"/>
  <c r="L76" i="11" s="1"/>
  <c r="A77" i="11"/>
  <c r="C77" i="11" s="1"/>
  <c r="I77" i="11" s="1"/>
  <c r="N77" i="11" s="1"/>
  <c r="A78" i="11"/>
  <c r="A79" i="11"/>
  <c r="C79" i="11" s="1"/>
  <c r="A80" i="11"/>
  <c r="A81" i="11"/>
  <c r="B81" i="11" s="1"/>
  <c r="F81" i="11" s="1"/>
  <c r="A82" i="11"/>
  <c r="B79" i="11"/>
  <c r="B59" i="11"/>
  <c r="F59" i="11" s="1"/>
  <c r="B51" i="11"/>
  <c r="F51" i="11" s="1"/>
  <c r="B45" i="11"/>
  <c r="B31" i="11"/>
  <c r="B27" i="11"/>
  <c r="B23" i="11"/>
  <c r="B15" i="11"/>
  <c r="A12" i="11"/>
  <c r="C12" i="11" s="1"/>
  <c r="N9" i="10"/>
  <c r="N14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N16" i="10"/>
  <c r="N15" i="10"/>
  <c r="N13" i="10"/>
  <c r="N12" i="10"/>
  <c r="N11" i="10"/>
  <c r="N10" i="10"/>
  <c r="F10" i="9"/>
  <c r="G10" i="9"/>
  <c r="H10" i="9"/>
  <c r="I10" i="9"/>
  <c r="J10" i="9"/>
  <c r="K10" i="9"/>
  <c r="E11" i="9"/>
  <c r="G11" i="9"/>
  <c r="H11" i="9"/>
  <c r="I11" i="9"/>
  <c r="J11" i="9"/>
  <c r="K11" i="9"/>
  <c r="E12" i="9"/>
  <c r="F12" i="9"/>
  <c r="G12" i="9"/>
  <c r="H12" i="9"/>
  <c r="I12" i="9"/>
  <c r="J12" i="9"/>
  <c r="K12" i="9"/>
  <c r="E13" i="9"/>
  <c r="F13" i="9"/>
  <c r="G13" i="9"/>
  <c r="H13" i="9"/>
  <c r="I13" i="9"/>
  <c r="J13" i="9"/>
  <c r="K13" i="9"/>
  <c r="E14" i="9"/>
  <c r="F14" i="9"/>
  <c r="G14" i="9"/>
  <c r="H14" i="9"/>
  <c r="I14" i="9"/>
  <c r="J14" i="9"/>
  <c r="K14" i="9"/>
  <c r="E15" i="9"/>
  <c r="F15" i="9"/>
  <c r="G15" i="9"/>
  <c r="H15" i="9"/>
  <c r="I15" i="9"/>
  <c r="J15" i="9"/>
  <c r="K15" i="9"/>
  <c r="E16" i="9"/>
  <c r="F16" i="9"/>
  <c r="G16" i="9"/>
  <c r="H16" i="9"/>
  <c r="I16" i="9"/>
  <c r="J16" i="9"/>
  <c r="K16" i="9"/>
  <c r="E17" i="9"/>
  <c r="F17" i="9"/>
  <c r="G17" i="9"/>
  <c r="H17" i="9"/>
  <c r="J17" i="9"/>
  <c r="K17" i="9"/>
  <c r="E18" i="9"/>
  <c r="F18" i="9"/>
  <c r="G18" i="9"/>
  <c r="H18" i="9"/>
  <c r="I18" i="9"/>
  <c r="J18" i="9"/>
  <c r="K18" i="9"/>
  <c r="E19" i="9"/>
  <c r="F19" i="9"/>
  <c r="G19" i="9"/>
  <c r="H19" i="9"/>
  <c r="I19" i="9"/>
  <c r="J19" i="9"/>
  <c r="K19" i="9"/>
  <c r="E20" i="9"/>
  <c r="F20" i="9"/>
  <c r="G20" i="9"/>
  <c r="H20" i="9"/>
  <c r="I20" i="9"/>
  <c r="J20" i="9"/>
  <c r="K20" i="9"/>
  <c r="E21" i="9"/>
  <c r="F21" i="9"/>
  <c r="G21" i="9"/>
  <c r="H21" i="9"/>
  <c r="I21" i="9"/>
  <c r="J21" i="9"/>
  <c r="K21" i="9"/>
  <c r="E22" i="9"/>
  <c r="F22" i="9"/>
  <c r="G22" i="9"/>
  <c r="H22" i="9"/>
  <c r="I22" i="9"/>
  <c r="J22" i="9"/>
  <c r="K22" i="9"/>
  <c r="E23" i="9"/>
  <c r="F23" i="9"/>
  <c r="G23" i="9"/>
  <c r="H23" i="9"/>
  <c r="I23" i="9"/>
  <c r="J23" i="9"/>
  <c r="K23" i="9"/>
  <c r="E24" i="9"/>
  <c r="F24" i="9"/>
  <c r="G24" i="9"/>
  <c r="H24" i="9"/>
  <c r="I24" i="9"/>
  <c r="J24" i="9"/>
  <c r="K24" i="9"/>
  <c r="E25" i="9"/>
  <c r="F25" i="9"/>
  <c r="G25" i="9"/>
  <c r="H25" i="9"/>
  <c r="I25" i="9"/>
  <c r="J25" i="9"/>
  <c r="K25" i="9"/>
  <c r="E26" i="9"/>
  <c r="F26" i="9"/>
  <c r="G26" i="9"/>
  <c r="H26" i="9"/>
  <c r="I26" i="9"/>
  <c r="J26" i="9"/>
  <c r="K26" i="9"/>
  <c r="E27" i="9"/>
  <c r="F27" i="9"/>
  <c r="G27" i="9"/>
  <c r="H27" i="9"/>
  <c r="I27" i="9"/>
  <c r="J27" i="9"/>
  <c r="K27" i="9"/>
  <c r="E28" i="9"/>
  <c r="F28" i="9"/>
  <c r="G28" i="9"/>
  <c r="H28" i="9"/>
  <c r="I28" i="9"/>
  <c r="J28" i="9"/>
  <c r="K28" i="9"/>
  <c r="E29" i="9"/>
  <c r="F29" i="9"/>
  <c r="G29" i="9"/>
  <c r="H29" i="9"/>
  <c r="I29" i="9"/>
  <c r="J29" i="9"/>
  <c r="K29" i="9"/>
  <c r="E30" i="9"/>
  <c r="F30" i="9"/>
  <c r="G30" i="9"/>
  <c r="H30" i="9"/>
  <c r="I30" i="9"/>
  <c r="J30" i="9"/>
  <c r="K30" i="9"/>
  <c r="E31" i="9"/>
  <c r="F31" i="9"/>
  <c r="G31" i="9"/>
  <c r="H31" i="9"/>
  <c r="I31" i="9"/>
  <c r="J31" i="9"/>
  <c r="K31" i="9"/>
  <c r="E32" i="9"/>
  <c r="F32" i="9"/>
  <c r="G32" i="9"/>
  <c r="H32" i="9"/>
  <c r="I32" i="9"/>
  <c r="J32" i="9"/>
  <c r="K32" i="9"/>
  <c r="E33" i="9"/>
  <c r="F33" i="9"/>
  <c r="G33" i="9"/>
  <c r="H33" i="9"/>
  <c r="I33" i="9"/>
  <c r="J33" i="9"/>
  <c r="K33" i="9"/>
  <c r="E34" i="9"/>
  <c r="F34" i="9"/>
  <c r="G34" i="9"/>
  <c r="H34" i="9"/>
  <c r="I34" i="9"/>
  <c r="J34" i="9"/>
  <c r="K34" i="9"/>
  <c r="E35" i="9"/>
  <c r="F35" i="9"/>
  <c r="G35" i="9"/>
  <c r="H35" i="9"/>
  <c r="I35" i="9"/>
  <c r="J35" i="9"/>
  <c r="K35" i="9"/>
  <c r="E36" i="9"/>
  <c r="F36" i="9"/>
  <c r="G36" i="9"/>
  <c r="H36" i="9"/>
  <c r="I36" i="9"/>
  <c r="J36" i="9"/>
  <c r="K36" i="9"/>
  <c r="E37" i="9"/>
  <c r="F37" i="9"/>
  <c r="G37" i="9"/>
  <c r="H37" i="9"/>
  <c r="I37" i="9"/>
  <c r="J37" i="9"/>
  <c r="K37" i="9"/>
  <c r="E38" i="9"/>
  <c r="F38" i="9"/>
  <c r="G38" i="9"/>
  <c r="H38" i="9"/>
  <c r="I38" i="9"/>
  <c r="J38" i="9"/>
  <c r="K38" i="9"/>
  <c r="E39" i="9"/>
  <c r="F39" i="9"/>
  <c r="G39" i="9"/>
  <c r="H39" i="9"/>
  <c r="I39" i="9"/>
  <c r="J39" i="9"/>
  <c r="K39" i="9"/>
  <c r="E40" i="9"/>
  <c r="F40" i="9"/>
  <c r="G40" i="9"/>
  <c r="H40" i="9"/>
  <c r="I40" i="9"/>
  <c r="J40" i="9"/>
  <c r="K40" i="9"/>
  <c r="E41" i="9"/>
  <c r="F41" i="9"/>
  <c r="G41" i="9"/>
  <c r="H41" i="9"/>
  <c r="I41" i="9"/>
  <c r="J41" i="9"/>
  <c r="K41" i="9"/>
  <c r="E42" i="9"/>
  <c r="F42" i="9"/>
  <c r="G42" i="9"/>
  <c r="H42" i="9"/>
  <c r="I42" i="9"/>
  <c r="J42" i="9"/>
  <c r="K42" i="9"/>
  <c r="E43" i="9"/>
  <c r="F43" i="9"/>
  <c r="G43" i="9"/>
  <c r="H43" i="9"/>
  <c r="I43" i="9"/>
  <c r="J43" i="9"/>
  <c r="K43" i="9"/>
  <c r="E44" i="9"/>
  <c r="F44" i="9"/>
  <c r="G44" i="9"/>
  <c r="H44" i="9"/>
  <c r="I44" i="9"/>
  <c r="J44" i="9"/>
  <c r="K44" i="9"/>
  <c r="E45" i="9"/>
  <c r="F45" i="9"/>
  <c r="G45" i="9"/>
  <c r="H45" i="9"/>
  <c r="I45" i="9"/>
  <c r="J45" i="9"/>
  <c r="K45" i="9"/>
  <c r="E46" i="9"/>
  <c r="F46" i="9"/>
  <c r="G46" i="9"/>
  <c r="H46" i="9"/>
  <c r="I46" i="9"/>
  <c r="J46" i="9"/>
  <c r="K46" i="9"/>
  <c r="E47" i="9"/>
  <c r="F47" i="9"/>
  <c r="G47" i="9"/>
  <c r="H47" i="9"/>
  <c r="I47" i="9"/>
  <c r="J47" i="9"/>
  <c r="K47" i="9"/>
  <c r="E48" i="9"/>
  <c r="F48" i="9"/>
  <c r="G48" i="9"/>
  <c r="H48" i="9"/>
  <c r="I48" i="9"/>
  <c r="J48" i="9"/>
  <c r="K48" i="9"/>
  <c r="E49" i="9"/>
  <c r="F49" i="9"/>
  <c r="G49" i="9"/>
  <c r="H49" i="9"/>
  <c r="I49" i="9"/>
  <c r="J49" i="9"/>
  <c r="K49" i="9"/>
  <c r="E50" i="9"/>
  <c r="F50" i="9"/>
  <c r="G50" i="9"/>
  <c r="H50" i="9"/>
  <c r="I50" i="9"/>
  <c r="J50" i="9"/>
  <c r="K50" i="9"/>
  <c r="E51" i="9"/>
  <c r="F51" i="9"/>
  <c r="G51" i="9"/>
  <c r="H51" i="9"/>
  <c r="I51" i="9"/>
  <c r="J51" i="9"/>
  <c r="K51" i="9"/>
  <c r="E52" i="9"/>
  <c r="F52" i="9"/>
  <c r="G52" i="9"/>
  <c r="H52" i="9"/>
  <c r="I52" i="9"/>
  <c r="J52" i="9"/>
  <c r="K52" i="9"/>
  <c r="E53" i="9"/>
  <c r="F53" i="9"/>
  <c r="G53" i="9"/>
  <c r="H53" i="9"/>
  <c r="I53" i="9"/>
  <c r="J53" i="9"/>
  <c r="K53" i="9"/>
  <c r="E54" i="9"/>
  <c r="F54" i="9"/>
  <c r="G54" i="9"/>
  <c r="H54" i="9"/>
  <c r="I54" i="9"/>
  <c r="J54" i="9"/>
  <c r="K54" i="9"/>
  <c r="E55" i="9"/>
  <c r="F55" i="9"/>
  <c r="G55" i="9"/>
  <c r="H55" i="9"/>
  <c r="I55" i="9"/>
  <c r="J55" i="9"/>
  <c r="K55" i="9"/>
  <c r="E56" i="9"/>
  <c r="F56" i="9"/>
  <c r="G56" i="9"/>
  <c r="H56" i="9"/>
  <c r="I56" i="9"/>
  <c r="J56" i="9"/>
  <c r="K56" i="9"/>
  <c r="E57" i="9"/>
  <c r="F57" i="9"/>
  <c r="G57" i="9"/>
  <c r="H57" i="9"/>
  <c r="I57" i="9"/>
  <c r="J57" i="9"/>
  <c r="K57" i="9"/>
  <c r="E58" i="9"/>
  <c r="F58" i="9"/>
  <c r="G58" i="9"/>
  <c r="H58" i="9"/>
  <c r="I58" i="9"/>
  <c r="J58" i="9"/>
  <c r="K58" i="9"/>
  <c r="E59" i="9"/>
  <c r="F59" i="9"/>
  <c r="G59" i="9"/>
  <c r="H59" i="9"/>
  <c r="I59" i="9"/>
  <c r="J59" i="9"/>
  <c r="K59" i="9"/>
  <c r="E60" i="9"/>
  <c r="F60" i="9"/>
  <c r="G60" i="9"/>
  <c r="H60" i="9"/>
  <c r="I60" i="9"/>
  <c r="J60" i="9"/>
  <c r="K60" i="9"/>
  <c r="E61" i="9"/>
  <c r="F61" i="9"/>
  <c r="G61" i="9"/>
  <c r="H61" i="9"/>
  <c r="I61" i="9"/>
  <c r="J61" i="9"/>
  <c r="K61" i="9"/>
  <c r="E62" i="9"/>
  <c r="F62" i="9"/>
  <c r="G62" i="9"/>
  <c r="H62" i="9"/>
  <c r="I62" i="9"/>
  <c r="J62" i="9"/>
  <c r="K62" i="9"/>
  <c r="E63" i="9"/>
  <c r="F63" i="9"/>
  <c r="G63" i="9"/>
  <c r="H63" i="9"/>
  <c r="I63" i="9"/>
  <c r="J63" i="9"/>
  <c r="K63" i="9"/>
  <c r="E64" i="9"/>
  <c r="F64" i="9"/>
  <c r="G64" i="9"/>
  <c r="H64" i="9"/>
  <c r="I64" i="9"/>
  <c r="J64" i="9"/>
  <c r="K64" i="9"/>
  <c r="E65" i="9"/>
  <c r="F65" i="9"/>
  <c r="G65" i="9"/>
  <c r="H65" i="9"/>
  <c r="I65" i="9"/>
  <c r="J65" i="9"/>
  <c r="K65" i="9"/>
  <c r="E66" i="9"/>
  <c r="F66" i="9"/>
  <c r="G66" i="9"/>
  <c r="H66" i="9"/>
  <c r="I66" i="9"/>
  <c r="J66" i="9"/>
  <c r="K66" i="9"/>
  <c r="E67" i="9"/>
  <c r="F67" i="9"/>
  <c r="G67" i="9"/>
  <c r="H67" i="9"/>
  <c r="I67" i="9"/>
  <c r="J67" i="9"/>
  <c r="K67" i="9"/>
  <c r="E68" i="9"/>
  <c r="F68" i="9"/>
  <c r="G68" i="9"/>
  <c r="H68" i="9"/>
  <c r="I68" i="9"/>
  <c r="J68" i="9"/>
  <c r="K68" i="9"/>
  <c r="E69" i="9"/>
  <c r="F69" i="9"/>
  <c r="G69" i="9"/>
  <c r="H69" i="9"/>
  <c r="I69" i="9"/>
  <c r="J69" i="9"/>
  <c r="K69" i="9"/>
  <c r="E70" i="9"/>
  <c r="F70" i="9"/>
  <c r="G70" i="9"/>
  <c r="H70" i="9"/>
  <c r="I70" i="9"/>
  <c r="J70" i="9"/>
  <c r="K70" i="9"/>
  <c r="E71" i="9"/>
  <c r="F71" i="9"/>
  <c r="G71" i="9"/>
  <c r="H71" i="9"/>
  <c r="I71" i="9"/>
  <c r="J71" i="9"/>
  <c r="K71" i="9"/>
  <c r="E72" i="9"/>
  <c r="F72" i="9"/>
  <c r="G72" i="9"/>
  <c r="H72" i="9"/>
  <c r="I72" i="9"/>
  <c r="J72" i="9"/>
  <c r="K72" i="9"/>
  <c r="E73" i="9"/>
  <c r="F73" i="9"/>
  <c r="G73" i="9"/>
  <c r="H73" i="9"/>
  <c r="I73" i="9"/>
  <c r="J73" i="9"/>
  <c r="K73" i="9"/>
  <c r="E74" i="9"/>
  <c r="F74" i="9"/>
  <c r="G74" i="9"/>
  <c r="H74" i="9"/>
  <c r="I74" i="9"/>
  <c r="J74" i="9"/>
  <c r="K74" i="9"/>
  <c r="E75" i="9"/>
  <c r="F75" i="9"/>
  <c r="G75" i="9"/>
  <c r="H75" i="9"/>
  <c r="I75" i="9"/>
  <c r="J75" i="9"/>
  <c r="K75" i="9"/>
  <c r="E76" i="9"/>
  <c r="F76" i="9"/>
  <c r="G76" i="9"/>
  <c r="H76" i="9"/>
  <c r="I76" i="9"/>
  <c r="J76" i="9"/>
  <c r="K76" i="9"/>
  <c r="E77" i="9"/>
  <c r="F77" i="9"/>
  <c r="G77" i="9"/>
  <c r="H77" i="9"/>
  <c r="I77" i="9"/>
  <c r="J77" i="9"/>
  <c r="K77" i="9"/>
  <c r="E78" i="9"/>
  <c r="F78" i="9"/>
  <c r="G78" i="9"/>
  <c r="H78" i="9"/>
  <c r="I78" i="9"/>
  <c r="J78" i="9"/>
  <c r="K78" i="9"/>
  <c r="K9" i="9"/>
  <c r="I9" i="9"/>
  <c r="H9" i="9"/>
  <c r="G9" i="9"/>
  <c r="F9" i="9"/>
  <c r="E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C81" i="9"/>
  <c r="N129" i="8"/>
  <c r="M129" i="8"/>
  <c r="P129" i="8" s="1"/>
  <c r="H129" i="8"/>
  <c r="S129" i="8" s="1"/>
  <c r="N128" i="8"/>
  <c r="M128" i="8"/>
  <c r="P128" i="8" s="1"/>
  <c r="H128" i="8"/>
  <c r="S128" i="8" s="1"/>
  <c r="T128" i="8" s="1"/>
  <c r="N127" i="8"/>
  <c r="M127" i="8"/>
  <c r="P127" i="8" s="1"/>
  <c r="H127" i="8"/>
  <c r="S127" i="8" s="1"/>
  <c r="U127" i="8" s="1"/>
  <c r="P126" i="8"/>
  <c r="N126" i="8"/>
  <c r="M126" i="8"/>
  <c r="H126" i="8"/>
  <c r="S126" i="8" s="1"/>
  <c r="P125" i="8"/>
  <c r="N125" i="8"/>
  <c r="M125" i="8"/>
  <c r="H125" i="8"/>
  <c r="S125" i="8" s="1"/>
  <c r="N124" i="8"/>
  <c r="M124" i="8"/>
  <c r="P124" i="8" s="1"/>
  <c r="H124" i="8"/>
  <c r="S124" i="8" s="1"/>
  <c r="T124" i="8" s="1"/>
  <c r="N123" i="8"/>
  <c r="M123" i="8"/>
  <c r="P123" i="8" s="1"/>
  <c r="H123" i="8"/>
  <c r="S123" i="8" s="1"/>
  <c r="U123" i="8" s="1"/>
  <c r="N122" i="8"/>
  <c r="M122" i="8"/>
  <c r="P122" i="8" s="1"/>
  <c r="H122" i="8"/>
  <c r="S122" i="8" s="1"/>
  <c r="N121" i="8"/>
  <c r="M121" i="8"/>
  <c r="P121" i="8" s="1"/>
  <c r="H121" i="8"/>
  <c r="S121" i="8" s="1"/>
  <c r="N120" i="8"/>
  <c r="M120" i="8"/>
  <c r="P120" i="8" s="1"/>
  <c r="H120" i="8"/>
  <c r="S120" i="8" s="1"/>
  <c r="T120" i="8" s="1"/>
  <c r="N119" i="8"/>
  <c r="M119" i="8"/>
  <c r="P119" i="8" s="1"/>
  <c r="H119" i="8"/>
  <c r="S119" i="8" s="1"/>
  <c r="U119" i="8" s="1"/>
  <c r="P118" i="8"/>
  <c r="N118" i="8"/>
  <c r="M118" i="8"/>
  <c r="H118" i="8"/>
  <c r="S118" i="8" s="1"/>
  <c r="P117" i="8"/>
  <c r="N117" i="8"/>
  <c r="M117" i="8"/>
  <c r="H117" i="8"/>
  <c r="S117" i="8" s="1"/>
  <c r="N116" i="8"/>
  <c r="M116" i="8"/>
  <c r="P116" i="8" s="1"/>
  <c r="H116" i="8"/>
  <c r="S116" i="8" s="1"/>
  <c r="N115" i="8"/>
  <c r="M115" i="8"/>
  <c r="P115" i="8" s="1"/>
  <c r="H115" i="8"/>
  <c r="S115" i="8" s="1"/>
  <c r="P114" i="8"/>
  <c r="N114" i="8"/>
  <c r="M114" i="8"/>
  <c r="H114" i="8"/>
  <c r="S114" i="8" s="1"/>
  <c r="P113" i="8"/>
  <c r="N113" i="8"/>
  <c r="M113" i="8"/>
  <c r="H113" i="8"/>
  <c r="S113" i="8" s="1"/>
  <c r="N112" i="8"/>
  <c r="M112" i="8"/>
  <c r="P112" i="8" s="1"/>
  <c r="H112" i="8"/>
  <c r="S112" i="8" s="1"/>
  <c r="T112" i="8" s="1"/>
  <c r="N111" i="8"/>
  <c r="M111" i="8"/>
  <c r="P111" i="8" s="1"/>
  <c r="H111" i="8"/>
  <c r="S111" i="8" s="1"/>
  <c r="U111" i="8" s="1"/>
  <c r="N110" i="8"/>
  <c r="M110" i="8"/>
  <c r="P110" i="8" s="1"/>
  <c r="H110" i="8"/>
  <c r="S110" i="8" s="1"/>
  <c r="N109" i="8"/>
  <c r="M109" i="8"/>
  <c r="P109" i="8" s="1"/>
  <c r="H109" i="8"/>
  <c r="S109" i="8" s="1"/>
  <c r="N108" i="8"/>
  <c r="M108" i="8"/>
  <c r="P108" i="8" s="1"/>
  <c r="H108" i="8"/>
  <c r="S108" i="8" s="1"/>
  <c r="T108" i="8" s="1"/>
  <c r="N107" i="8"/>
  <c r="M107" i="8"/>
  <c r="P107" i="8" s="1"/>
  <c r="H107" i="8"/>
  <c r="S107" i="8" s="1"/>
  <c r="U107" i="8" s="1"/>
  <c r="P106" i="8"/>
  <c r="N106" i="8"/>
  <c r="M106" i="8"/>
  <c r="H106" i="8"/>
  <c r="S106" i="8" s="1"/>
  <c r="P105" i="8"/>
  <c r="N105" i="8"/>
  <c r="M105" i="8"/>
  <c r="H105" i="8"/>
  <c r="S105" i="8" s="1"/>
  <c r="N104" i="8"/>
  <c r="M104" i="8"/>
  <c r="P104" i="8" s="1"/>
  <c r="H104" i="8"/>
  <c r="S104" i="8" s="1"/>
  <c r="T104" i="8" s="1"/>
  <c r="N103" i="8"/>
  <c r="M103" i="8"/>
  <c r="P103" i="8" s="1"/>
  <c r="H103" i="8"/>
  <c r="S103" i="8" s="1"/>
  <c r="U103" i="8" s="1"/>
  <c r="N102" i="8"/>
  <c r="M102" i="8"/>
  <c r="P102" i="8" s="1"/>
  <c r="H102" i="8"/>
  <c r="S102" i="8" s="1"/>
  <c r="N101" i="8"/>
  <c r="M101" i="8"/>
  <c r="P101" i="8" s="1"/>
  <c r="H101" i="8"/>
  <c r="S101" i="8" s="1"/>
  <c r="N100" i="8"/>
  <c r="M100" i="8"/>
  <c r="P100" i="8" s="1"/>
  <c r="H100" i="8"/>
  <c r="S100" i="8" s="1"/>
  <c r="N99" i="8"/>
  <c r="M99" i="8"/>
  <c r="P99" i="8" s="1"/>
  <c r="H99" i="8"/>
  <c r="S99" i="8" s="1"/>
  <c r="N98" i="8"/>
  <c r="M98" i="8"/>
  <c r="P98" i="8" s="1"/>
  <c r="H98" i="8"/>
  <c r="S98" i="8" s="1"/>
  <c r="N97" i="8"/>
  <c r="M97" i="8"/>
  <c r="P97" i="8" s="1"/>
  <c r="H97" i="8"/>
  <c r="S97" i="8" s="1"/>
  <c r="N96" i="8"/>
  <c r="M96" i="8"/>
  <c r="P96" i="8" s="1"/>
  <c r="H96" i="8"/>
  <c r="S96" i="8" s="1"/>
  <c r="T96" i="8" s="1"/>
  <c r="N95" i="8"/>
  <c r="M95" i="8"/>
  <c r="P95" i="8" s="1"/>
  <c r="H95" i="8"/>
  <c r="S95" i="8" s="1"/>
  <c r="U95" i="8" s="1"/>
  <c r="P94" i="8"/>
  <c r="N94" i="8"/>
  <c r="M94" i="8"/>
  <c r="H94" i="8"/>
  <c r="S94" i="8" s="1"/>
  <c r="P93" i="8"/>
  <c r="N93" i="8"/>
  <c r="M93" i="8"/>
  <c r="H93" i="8"/>
  <c r="S93" i="8" s="1"/>
  <c r="N92" i="8"/>
  <c r="M92" i="8"/>
  <c r="P92" i="8" s="1"/>
  <c r="H92" i="8"/>
  <c r="S92" i="8" s="1"/>
  <c r="T92" i="8" s="1"/>
  <c r="N91" i="8"/>
  <c r="M91" i="8"/>
  <c r="P91" i="8" s="1"/>
  <c r="H91" i="8"/>
  <c r="S91" i="8" s="1"/>
  <c r="U91" i="8" s="1"/>
  <c r="N90" i="8"/>
  <c r="M90" i="8"/>
  <c r="P90" i="8" s="1"/>
  <c r="H90" i="8"/>
  <c r="S90" i="8" s="1"/>
  <c r="N89" i="8"/>
  <c r="M89" i="8"/>
  <c r="P89" i="8" s="1"/>
  <c r="H89" i="8"/>
  <c r="S89" i="8" s="1"/>
  <c r="N88" i="8"/>
  <c r="M88" i="8"/>
  <c r="P88" i="8" s="1"/>
  <c r="H88" i="8"/>
  <c r="S88" i="8" s="1"/>
  <c r="T88" i="8" s="1"/>
  <c r="N87" i="8"/>
  <c r="M87" i="8"/>
  <c r="P87" i="8" s="1"/>
  <c r="H87" i="8"/>
  <c r="S87" i="8" s="1"/>
  <c r="U87" i="8" s="1"/>
  <c r="P86" i="8"/>
  <c r="N86" i="8"/>
  <c r="M86" i="8"/>
  <c r="H86" i="8"/>
  <c r="S86" i="8" s="1"/>
  <c r="P85" i="8"/>
  <c r="N85" i="8"/>
  <c r="M85" i="8"/>
  <c r="H85" i="8"/>
  <c r="S85" i="8" s="1"/>
  <c r="N84" i="8"/>
  <c r="M84" i="8"/>
  <c r="P84" i="8" s="1"/>
  <c r="H84" i="8"/>
  <c r="S84" i="8" s="1"/>
  <c r="N83" i="8"/>
  <c r="M83" i="8"/>
  <c r="P83" i="8" s="1"/>
  <c r="H83" i="8"/>
  <c r="S83" i="8" s="1"/>
  <c r="P82" i="8"/>
  <c r="N82" i="8"/>
  <c r="M82" i="8"/>
  <c r="H82" i="8"/>
  <c r="S82" i="8" s="1"/>
  <c r="P81" i="8"/>
  <c r="N81" i="8"/>
  <c r="M81" i="8"/>
  <c r="H81" i="8"/>
  <c r="S81" i="8" s="1"/>
  <c r="N80" i="8"/>
  <c r="M80" i="8"/>
  <c r="P80" i="8" s="1"/>
  <c r="H80" i="8"/>
  <c r="S80" i="8" s="1"/>
  <c r="T80" i="8" s="1"/>
  <c r="N79" i="8"/>
  <c r="M79" i="8"/>
  <c r="P79" i="8" s="1"/>
  <c r="H79" i="8"/>
  <c r="S79" i="8" s="1"/>
  <c r="U79" i="8" s="1"/>
  <c r="N78" i="8"/>
  <c r="M78" i="8"/>
  <c r="P78" i="8" s="1"/>
  <c r="H78" i="8"/>
  <c r="S78" i="8" s="1"/>
  <c r="N77" i="8"/>
  <c r="M77" i="8"/>
  <c r="P77" i="8" s="1"/>
  <c r="H77" i="8"/>
  <c r="S77" i="8" s="1"/>
  <c r="N76" i="8"/>
  <c r="M76" i="8"/>
  <c r="P76" i="8" s="1"/>
  <c r="H76" i="8"/>
  <c r="S76" i="8" s="1"/>
  <c r="T76" i="8" s="1"/>
  <c r="N75" i="8"/>
  <c r="M75" i="8"/>
  <c r="P75" i="8" s="1"/>
  <c r="H75" i="8"/>
  <c r="S75" i="8" s="1"/>
  <c r="U75" i="8" s="1"/>
  <c r="P74" i="8"/>
  <c r="N74" i="8"/>
  <c r="M74" i="8"/>
  <c r="H74" i="8"/>
  <c r="S74" i="8" s="1"/>
  <c r="P73" i="8"/>
  <c r="N73" i="8"/>
  <c r="M73" i="8"/>
  <c r="H73" i="8"/>
  <c r="S73" i="8" s="1"/>
  <c r="U73" i="8" s="1"/>
  <c r="N72" i="8"/>
  <c r="M72" i="8"/>
  <c r="P72" i="8" s="1"/>
  <c r="H72" i="8"/>
  <c r="S72" i="8" s="1"/>
  <c r="P71" i="8"/>
  <c r="N71" i="8"/>
  <c r="M71" i="8"/>
  <c r="H71" i="8"/>
  <c r="S71" i="8" s="1"/>
  <c r="P70" i="8"/>
  <c r="N70" i="8"/>
  <c r="M70" i="8"/>
  <c r="H70" i="8"/>
  <c r="S70" i="8" s="1"/>
  <c r="P69" i="8"/>
  <c r="N69" i="8"/>
  <c r="M69" i="8"/>
  <c r="H69" i="8"/>
  <c r="S69" i="8" s="1"/>
  <c r="T69" i="8" s="1"/>
  <c r="N68" i="8"/>
  <c r="M68" i="8"/>
  <c r="P68" i="8" s="1"/>
  <c r="H68" i="8"/>
  <c r="S68" i="8" s="1"/>
  <c r="P67" i="8"/>
  <c r="N67" i="8"/>
  <c r="M67" i="8"/>
  <c r="H67" i="8"/>
  <c r="S67" i="8" s="1"/>
  <c r="P66" i="8"/>
  <c r="N66" i="8"/>
  <c r="M66" i="8"/>
  <c r="H66" i="8"/>
  <c r="S66" i="8" s="1"/>
  <c r="P65" i="8"/>
  <c r="N65" i="8"/>
  <c r="M65" i="8"/>
  <c r="H65" i="8"/>
  <c r="S65" i="8" s="1"/>
  <c r="T65" i="8" s="1"/>
  <c r="N64" i="8"/>
  <c r="M64" i="8"/>
  <c r="P64" i="8" s="1"/>
  <c r="H64" i="8"/>
  <c r="S64" i="8" s="1"/>
  <c r="P63" i="8"/>
  <c r="N63" i="8"/>
  <c r="M63" i="8"/>
  <c r="H63" i="8"/>
  <c r="S63" i="8" s="1"/>
  <c r="P62" i="8"/>
  <c r="N62" i="8"/>
  <c r="M62" i="8"/>
  <c r="H62" i="8"/>
  <c r="S62" i="8" s="1"/>
  <c r="U61" i="8"/>
  <c r="N61" i="8"/>
  <c r="M61" i="8"/>
  <c r="P61" i="8" s="1"/>
  <c r="H61" i="8"/>
  <c r="S61" i="8" s="1"/>
  <c r="T61" i="8" s="1"/>
  <c r="N60" i="8"/>
  <c r="M60" i="8"/>
  <c r="P60" i="8" s="1"/>
  <c r="H60" i="8"/>
  <c r="S60" i="8" s="1"/>
  <c r="N59" i="8"/>
  <c r="M59" i="8"/>
  <c r="P59" i="8" s="1"/>
  <c r="H59" i="8"/>
  <c r="S59" i="8" s="1"/>
  <c r="N58" i="8"/>
  <c r="M58" i="8"/>
  <c r="P58" i="8" s="1"/>
  <c r="H58" i="8"/>
  <c r="S58" i="8" s="1"/>
  <c r="U57" i="8"/>
  <c r="N57" i="8"/>
  <c r="M57" i="8"/>
  <c r="P57" i="8" s="1"/>
  <c r="H57" i="8"/>
  <c r="S57" i="8" s="1"/>
  <c r="T57" i="8" s="1"/>
  <c r="N56" i="8"/>
  <c r="M56" i="8"/>
  <c r="P56" i="8" s="1"/>
  <c r="H56" i="8"/>
  <c r="S56" i="8" s="1"/>
  <c r="N55" i="8"/>
  <c r="M55" i="8"/>
  <c r="P55" i="8" s="1"/>
  <c r="H55" i="8"/>
  <c r="S55" i="8" s="1"/>
  <c r="N54" i="8"/>
  <c r="M54" i="8"/>
  <c r="P54" i="8" s="1"/>
  <c r="H54" i="8"/>
  <c r="S54" i="8" s="1"/>
  <c r="N53" i="8"/>
  <c r="M53" i="8"/>
  <c r="P53" i="8" s="1"/>
  <c r="H53" i="8"/>
  <c r="S53" i="8" s="1"/>
  <c r="T53" i="8" s="1"/>
  <c r="N52" i="8"/>
  <c r="M52" i="8"/>
  <c r="P52" i="8" s="1"/>
  <c r="H52" i="8"/>
  <c r="S52" i="8" s="1"/>
  <c r="P51" i="8"/>
  <c r="N51" i="8"/>
  <c r="M51" i="8"/>
  <c r="H51" i="8"/>
  <c r="S51" i="8" s="1"/>
  <c r="P50" i="8"/>
  <c r="N50" i="8"/>
  <c r="M50" i="8"/>
  <c r="H50" i="8"/>
  <c r="S50" i="8" s="1"/>
  <c r="N49" i="8"/>
  <c r="M49" i="8"/>
  <c r="P49" i="8" s="1"/>
  <c r="H49" i="8"/>
  <c r="S49" i="8" s="1"/>
  <c r="T49" i="8" s="1"/>
  <c r="N48" i="8"/>
  <c r="M48" i="8"/>
  <c r="P48" i="8" s="1"/>
  <c r="H48" i="8"/>
  <c r="S48" i="8" s="1"/>
  <c r="P47" i="8"/>
  <c r="N47" i="8"/>
  <c r="M47" i="8"/>
  <c r="H47" i="8"/>
  <c r="S47" i="8" s="1"/>
  <c r="P46" i="8"/>
  <c r="N46" i="8"/>
  <c r="M46" i="8"/>
  <c r="H46" i="8"/>
  <c r="S46" i="8" s="1"/>
  <c r="U45" i="8"/>
  <c r="N45" i="8"/>
  <c r="M45" i="8"/>
  <c r="P45" i="8" s="1"/>
  <c r="H45" i="8"/>
  <c r="S45" i="8" s="1"/>
  <c r="T45" i="8" s="1"/>
  <c r="N44" i="8"/>
  <c r="M44" i="8"/>
  <c r="P44" i="8" s="1"/>
  <c r="H44" i="8"/>
  <c r="S44" i="8" s="1"/>
  <c r="N43" i="8"/>
  <c r="M43" i="8"/>
  <c r="P43" i="8" s="1"/>
  <c r="H43" i="8"/>
  <c r="S43" i="8" s="1"/>
  <c r="P42" i="8"/>
  <c r="N42" i="8"/>
  <c r="M42" i="8"/>
  <c r="H42" i="8"/>
  <c r="S42" i="8" s="1"/>
  <c r="P41" i="8"/>
  <c r="N41" i="8"/>
  <c r="M41" i="8"/>
  <c r="H41" i="8"/>
  <c r="S41" i="8" s="1"/>
  <c r="N40" i="8"/>
  <c r="M40" i="8"/>
  <c r="P40" i="8" s="1"/>
  <c r="H40" i="8"/>
  <c r="S40" i="8" s="1"/>
  <c r="N39" i="8"/>
  <c r="M39" i="8"/>
  <c r="P39" i="8" s="1"/>
  <c r="H39" i="8"/>
  <c r="S39" i="8" s="1"/>
  <c r="N38" i="8"/>
  <c r="M38" i="8"/>
  <c r="P38" i="8" s="1"/>
  <c r="H38" i="8"/>
  <c r="S38" i="8" s="1"/>
  <c r="N37" i="8"/>
  <c r="M37" i="8"/>
  <c r="P37" i="8" s="1"/>
  <c r="H37" i="8"/>
  <c r="S37" i="8" s="1"/>
  <c r="N36" i="8"/>
  <c r="M36" i="8"/>
  <c r="P36" i="8" s="1"/>
  <c r="H36" i="8"/>
  <c r="S36" i="8" s="1"/>
  <c r="N35" i="8"/>
  <c r="M35" i="8"/>
  <c r="P35" i="8" s="1"/>
  <c r="H35" i="8"/>
  <c r="S35" i="8" s="1"/>
  <c r="P34" i="8"/>
  <c r="N34" i="8"/>
  <c r="M34" i="8"/>
  <c r="H34" i="8"/>
  <c r="S34" i="8" s="1"/>
  <c r="P33" i="8"/>
  <c r="N33" i="8"/>
  <c r="M33" i="8"/>
  <c r="H33" i="8"/>
  <c r="S33" i="8" s="1"/>
  <c r="N32" i="8"/>
  <c r="M32" i="8"/>
  <c r="P32" i="8" s="1"/>
  <c r="H32" i="8"/>
  <c r="S32" i="8" s="1"/>
  <c r="N31" i="8"/>
  <c r="M31" i="8"/>
  <c r="P31" i="8" s="1"/>
  <c r="H31" i="8"/>
  <c r="S31" i="8" s="1"/>
  <c r="N30" i="8"/>
  <c r="M30" i="8"/>
  <c r="P30" i="8" s="1"/>
  <c r="H30" i="8"/>
  <c r="S30" i="8" s="1"/>
  <c r="N29" i="8"/>
  <c r="M29" i="8"/>
  <c r="P29" i="8" s="1"/>
  <c r="H29" i="8"/>
  <c r="S29" i="8" s="1"/>
  <c r="N28" i="8"/>
  <c r="M28" i="8"/>
  <c r="P28" i="8" s="1"/>
  <c r="H28" i="8"/>
  <c r="S28" i="8" s="1"/>
  <c r="N27" i="8"/>
  <c r="M27" i="8"/>
  <c r="P27" i="8" s="1"/>
  <c r="H27" i="8"/>
  <c r="S27" i="8" s="1"/>
  <c r="P26" i="8"/>
  <c r="N26" i="8"/>
  <c r="M26" i="8"/>
  <c r="H26" i="8"/>
  <c r="S26" i="8" s="1"/>
  <c r="P25" i="8"/>
  <c r="N25" i="8"/>
  <c r="M25" i="8"/>
  <c r="H25" i="8"/>
  <c r="S25" i="8" s="1"/>
  <c r="N24" i="8"/>
  <c r="M24" i="8"/>
  <c r="P24" i="8" s="1"/>
  <c r="H24" i="8"/>
  <c r="S24" i="8" s="1"/>
  <c r="N23" i="8"/>
  <c r="M23" i="8"/>
  <c r="P23" i="8" s="1"/>
  <c r="H23" i="8"/>
  <c r="S23" i="8" s="1"/>
  <c r="N22" i="8"/>
  <c r="M22" i="8"/>
  <c r="P22" i="8" s="1"/>
  <c r="H22" i="8"/>
  <c r="S22" i="8" s="1"/>
  <c r="N21" i="8"/>
  <c r="M21" i="8"/>
  <c r="P21" i="8" s="1"/>
  <c r="H21" i="8"/>
  <c r="S21" i="8" s="1"/>
  <c r="N20" i="8"/>
  <c r="M20" i="8"/>
  <c r="P20" i="8" s="1"/>
  <c r="D17" i="12" s="1"/>
  <c r="H20" i="8"/>
  <c r="S20" i="8" s="1"/>
  <c r="N19" i="8"/>
  <c r="M19" i="8"/>
  <c r="P19" i="8" s="1"/>
  <c r="H19" i="8"/>
  <c r="S19" i="8" s="1"/>
  <c r="M14" i="8"/>
  <c r="P14" i="8" s="1"/>
  <c r="P13" i="8"/>
  <c r="O13" i="8"/>
  <c r="M13" i="8"/>
  <c r="L13" i="8"/>
  <c r="K13" i="8"/>
  <c r="J13" i="8"/>
  <c r="I13" i="8"/>
  <c r="O12" i="8"/>
  <c r="M12" i="8"/>
  <c r="L12" i="8"/>
  <c r="K12" i="8"/>
  <c r="J12" i="8"/>
  <c r="I12" i="8"/>
  <c r="N129" i="7"/>
  <c r="M129" i="7"/>
  <c r="P129" i="7" s="1"/>
  <c r="H129" i="7"/>
  <c r="S129" i="7" s="1"/>
  <c r="N128" i="7"/>
  <c r="M128" i="7"/>
  <c r="P128" i="7" s="1"/>
  <c r="H128" i="7"/>
  <c r="S128" i="7" s="1"/>
  <c r="T128" i="7" s="1"/>
  <c r="N127" i="7"/>
  <c r="M127" i="7"/>
  <c r="P127" i="7" s="1"/>
  <c r="H127" i="7"/>
  <c r="S127" i="7" s="1"/>
  <c r="U127" i="7" s="1"/>
  <c r="N126" i="7"/>
  <c r="M126" i="7"/>
  <c r="P126" i="7" s="1"/>
  <c r="H126" i="7"/>
  <c r="S126" i="7" s="1"/>
  <c r="N125" i="7"/>
  <c r="M125" i="7"/>
  <c r="P125" i="7" s="1"/>
  <c r="H125" i="7"/>
  <c r="S125" i="7" s="1"/>
  <c r="N124" i="7"/>
  <c r="M124" i="7"/>
  <c r="P124" i="7" s="1"/>
  <c r="H124" i="7"/>
  <c r="S124" i="7" s="1"/>
  <c r="N123" i="7"/>
  <c r="M123" i="7"/>
  <c r="P123" i="7" s="1"/>
  <c r="H123" i="7"/>
  <c r="S123" i="7" s="1"/>
  <c r="N122" i="7"/>
  <c r="M122" i="7"/>
  <c r="P122" i="7" s="1"/>
  <c r="H122" i="7"/>
  <c r="S122" i="7" s="1"/>
  <c r="N121" i="7"/>
  <c r="M121" i="7"/>
  <c r="P121" i="7" s="1"/>
  <c r="H121" i="7"/>
  <c r="S121" i="7" s="1"/>
  <c r="N120" i="7"/>
  <c r="M120" i="7"/>
  <c r="P120" i="7" s="1"/>
  <c r="H120" i="7"/>
  <c r="S120" i="7" s="1"/>
  <c r="T120" i="7" s="1"/>
  <c r="N119" i="7"/>
  <c r="M119" i="7"/>
  <c r="P119" i="7" s="1"/>
  <c r="H119" i="7"/>
  <c r="S119" i="7" s="1"/>
  <c r="U119" i="7" s="1"/>
  <c r="P118" i="7"/>
  <c r="N118" i="7"/>
  <c r="M118" i="7"/>
  <c r="H118" i="7"/>
  <c r="S118" i="7" s="1"/>
  <c r="P117" i="7"/>
  <c r="N117" i="7"/>
  <c r="M117" i="7"/>
  <c r="H117" i="7"/>
  <c r="S117" i="7" s="1"/>
  <c r="N116" i="7"/>
  <c r="M116" i="7"/>
  <c r="P116" i="7" s="1"/>
  <c r="H116" i="7"/>
  <c r="S116" i="7" s="1"/>
  <c r="N115" i="7"/>
  <c r="M115" i="7"/>
  <c r="P115" i="7" s="1"/>
  <c r="H115" i="7"/>
  <c r="S115" i="7" s="1"/>
  <c r="P114" i="7"/>
  <c r="N114" i="7"/>
  <c r="M114" i="7"/>
  <c r="H114" i="7"/>
  <c r="S114" i="7" s="1"/>
  <c r="P113" i="7"/>
  <c r="N113" i="7"/>
  <c r="M113" i="7"/>
  <c r="H113" i="7"/>
  <c r="S113" i="7" s="1"/>
  <c r="N112" i="7"/>
  <c r="M112" i="7"/>
  <c r="P112" i="7" s="1"/>
  <c r="H112" i="7"/>
  <c r="S112" i="7" s="1"/>
  <c r="T112" i="7" s="1"/>
  <c r="N111" i="7"/>
  <c r="M111" i="7"/>
  <c r="P111" i="7" s="1"/>
  <c r="H111" i="7"/>
  <c r="S111" i="7" s="1"/>
  <c r="U111" i="7" s="1"/>
  <c r="N110" i="7"/>
  <c r="M110" i="7"/>
  <c r="P110" i="7" s="1"/>
  <c r="H110" i="7"/>
  <c r="S110" i="7" s="1"/>
  <c r="N109" i="7"/>
  <c r="M109" i="7"/>
  <c r="P109" i="7" s="1"/>
  <c r="H109" i="7"/>
  <c r="S109" i="7" s="1"/>
  <c r="N108" i="7"/>
  <c r="M108" i="7"/>
  <c r="P108" i="7" s="1"/>
  <c r="H108" i="7"/>
  <c r="S108" i="7" s="1"/>
  <c r="N107" i="7"/>
  <c r="M107" i="7"/>
  <c r="P107" i="7" s="1"/>
  <c r="H107" i="7"/>
  <c r="S107" i="7" s="1"/>
  <c r="N106" i="7"/>
  <c r="M106" i="7"/>
  <c r="P106" i="7" s="1"/>
  <c r="H106" i="7"/>
  <c r="S106" i="7" s="1"/>
  <c r="N105" i="7"/>
  <c r="M105" i="7"/>
  <c r="P105" i="7" s="1"/>
  <c r="H105" i="7"/>
  <c r="S105" i="7" s="1"/>
  <c r="N104" i="7"/>
  <c r="M104" i="7"/>
  <c r="P104" i="7" s="1"/>
  <c r="H104" i="7"/>
  <c r="S104" i="7" s="1"/>
  <c r="T104" i="7" s="1"/>
  <c r="N103" i="7"/>
  <c r="M103" i="7"/>
  <c r="P103" i="7" s="1"/>
  <c r="H103" i="7"/>
  <c r="S103" i="7" s="1"/>
  <c r="U103" i="7" s="1"/>
  <c r="P102" i="7"/>
  <c r="N102" i="7"/>
  <c r="M102" i="7"/>
  <c r="H102" i="7"/>
  <c r="S102" i="7" s="1"/>
  <c r="P101" i="7"/>
  <c r="N101" i="7"/>
  <c r="M101" i="7"/>
  <c r="H101" i="7"/>
  <c r="S101" i="7" s="1"/>
  <c r="N100" i="7"/>
  <c r="M100" i="7"/>
  <c r="P100" i="7" s="1"/>
  <c r="H100" i="7"/>
  <c r="S100" i="7" s="1"/>
  <c r="N99" i="7"/>
  <c r="M99" i="7"/>
  <c r="P99" i="7" s="1"/>
  <c r="H99" i="7"/>
  <c r="S99" i="7" s="1"/>
  <c r="P98" i="7"/>
  <c r="N98" i="7"/>
  <c r="M98" i="7"/>
  <c r="H98" i="7"/>
  <c r="S98" i="7" s="1"/>
  <c r="N97" i="7"/>
  <c r="M97" i="7"/>
  <c r="P97" i="7" s="1"/>
  <c r="H97" i="7"/>
  <c r="S97" i="7" s="1"/>
  <c r="U97" i="7" s="1"/>
  <c r="N96" i="7"/>
  <c r="M96" i="7"/>
  <c r="P96" i="7" s="1"/>
  <c r="H96" i="7"/>
  <c r="S96" i="7" s="1"/>
  <c r="N95" i="7"/>
  <c r="M95" i="7"/>
  <c r="P95" i="7" s="1"/>
  <c r="H95" i="7"/>
  <c r="S95" i="7" s="1"/>
  <c r="U95" i="7" s="1"/>
  <c r="N94" i="7"/>
  <c r="M94" i="7"/>
  <c r="P94" i="7" s="1"/>
  <c r="H94" i="7"/>
  <c r="S94" i="7" s="1"/>
  <c r="P93" i="7"/>
  <c r="N93" i="7"/>
  <c r="M93" i="7"/>
  <c r="H93" i="7"/>
  <c r="S93" i="7" s="1"/>
  <c r="T93" i="7" s="1"/>
  <c r="N92" i="7"/>
  <c r="M92" i="7"/>
  <c r="P92" i="7" s="1"/>
  <c r="H92" i="7"/>
  <c r="S92" i="7" s="1"/>
  <c r="T92" i="7" s="1"/>
  <c r="P91" i="7"/>
  <c r="N91" i="7"/>
  <c r="M91" i="7"/>
  <c r="H91" i="7"/>
  <c r="S91" i="7" s="1"/>
  <c r="P90" i="7"/>
  <c r="N90" i="7"/>
  <c r="M90" i="7"/>
  <c r="H90" i="7"/>
  <c r="S90" i="7" s="1"/>
  <c r="P89" i="7"/>
  <c r="N89" i="7"/>
  <c r="M89" i="7"/>
  <c r="H89" i="7"/>
  <c r="S89" i="7" s="1"/>
  <c r="T89" i="7" s="1"/>
  <c r="N88" i="7"/>
  <c r="M88" i="7"/>
  <c r="P88" i="7" s="1"/>
  <c r="H88" i="7"/>
  <c r="S88" i="7" s="1"/>
  <c r="T88" i="7" s="1"/>
  <c r="N87" i="7"/>
  <c r="M87" i="7"/>
  <c r="P87" i="7" s="1"/>
  <c r="H87" i="7"/>
  <c r="S87" i="7" s="1"/>
  <c r="N86" i="7"/>
  <c r="M86" i="7"/>
  <c r="P86" i="7" s="1"/>
  <c r="H86" i="7"/>
  <c r="S86" i="7" s="1"/>
  <c r="N85" i="7"/>
  <c r="M85" i="7"/>
  <c r="P85" i="7" s="1"/>
  <c r="H85" i="7"/>
  <c r="S85" i="7" s="1"/>
  <c r="T85" i="7" s="1"/>
  <c r="U84" i="7"/>
  <c r="N84" i="7"/>
  <c r="M84" i="7"/>
  <c r="P84" i="7" s="1"/>
  <c r="H84" i="7"/>
  <c r="S84" i="7" s="1"/>
  <c r="T84" i="7" s="1"/>
  <c r="P83" i="7"/>
  <c r="N83" i="7"/>
  <c r="M83" i="7"/>
  <c r="H83" i="7"/>
  <c r="S83" i="7" s="1"/>
  <c r="P82" i="7"/>
  <c r="N82" i="7"/>
  <c r="M82" i="7"/>
  <c r="H82" i="7"/>
  <c r="S82" i="7" s="1"/>
  <c r="N81" i="7"/>
  <c r="M81" i="7"/>
  <c r="P81" i="7" s="1"/>
  <c r="H81" i="7"/>
  <c r="S81" i="7" s="1"/>
  <c r="T81" i="7" s="1"/>
  <c r="U80" i="7"/>
  <c r="N80" i="7"/>
  <c r="M80" i="7"/>
  <c r="P80" i="7" s="1"/>
  <c r="H80" i="7"/>
  <c r="S80" i="7" s="1"/>
  <c r="T80" i="7" s="1"/>
  <c r="N79" i="7"/>
  <c r="M79" i="7"/>
  <c r="P79" i="7" s="1"/>
  <c r="H79" i="7"/>
  <c r="S79" i="7" s="1"/>
  <c r="N78" i="7"/>
  <c r="M78" i="7"/>
  <c r="P78" i="7" s="1"/>
  <c r="H78" i="7"/>
  <c r="S78" i="7" s="1"/>
  <c r="P77" i="7"/>
  <c r="N77" i="7"/>
  <c r="M77" i="7"/>
  <c r="H77" i="7"/>
  <c r="S77" i="7" s="1"/>
  <c r="T77" i="7" s="1"/>
  <c r="N76" i="7"/>
  <c r="M76" i="7"/>
  <c r="P76" i="7" s="1"/>
  <c r="H76" i="7"/>
  <c r="S76" i="7" s="1"/>
  <c r="T76" i="7" s="1"/>
  <c r="P75" i="7"/>
  <c r="N75" i="7"/>
  <c r="M75" i="7"/>
  <c r="H75" i="7"/>
  <c r="S75" i="7" s="1"/>
  <c r="P74" i="7"/>
  <c r="N74" i="7"/>
  <c r="M74" i="7"/>
  <c r="H74" i="7"/>
  <c r="S74" i="7" s="1"/>
  <c r="P73" i="7"/>
  <c r="N73" i="7"/>
  <c r="M73" i="7"/>
  <c r="H73" i="7"/>
  <c r="S73" i="7" s="1"/>
  <c r="T73" i="7" s="1"/>
  <c r="N72" i="7"/>
  <c r="M72" i="7"/>
  <c r="P72" i="7" s="1"/>
  <c r="H72" i="7"/>
  <c r="S72" i="7" s="1"/>
  <c r="T72" i="7" s="1"/>
  <c r="N71" i="7"/>
  <c r="M71" i="7"/>
  <c r="P71" i="7" s="1"/>
  <c r="H71" i="7"/>
  <c r="S71" i="7" s="1"/>
  <c r="N70" i="7"/>
  <c r="M70" i="7"/>
  <c r="P70" i="7" s="1"/>
  <c r="H70" i="7"/>
  <c r="S70" i="7" s="1"/>
  <c r="N69" i="7"/>
  <c r="M69" i="7"/>
  <c r="P69" i="7" s="1"/>
  <c r="H69" i="7"/>
  <c r="S69" i="7" s="1"/>
  <c r="T69" i="7" s="1"/>
  <c r="U68" i="7"/>
  <c r="N68" i="7"/>
  <c r="M68" i="7"/>
  <c r="P68" i="7" s="1"/>
  <c r="H68" i="7"/>
  <c r="S68" i="7" s="1"/>
  <c r="T68" i="7" s="1"/>
  <c r="P67" i="7"/>
  <c r="N67" i="7"/>
  <c r="M67" i="7"/>
  <c r="H67" i="7"/>
  <c r="S67" i="7" s="1"/>
  <c r="P66" i="7"/>
  <c r="N66" i="7"/>
  <c r="M66" i="7"/>
  <c r="H66" i="7"/>
  <c r="S66" i="7" s="1"/>
  <c r="N65" i="7"/>
  <c r="M65" i="7"/>
  <c r="P65" i="7" s="1"/>
  <c r="H65" i="7"/>
  <c r="S65" i="7" s="1"/>
  <c r="T65" i="7" s="1"/>
  <c r="U64" i="7"/>
  <c r="N64" i="7"/>
  <c r="M64" i="7"/>
  <c r="P64" i="7" s="1"/>
  <c r="H64" i="7"/>
  <c r="S64" i="7" s="1"/>
  <c r="T64" i="7" s="1"/>
  <c r="N63" i="7"/>
  <c r="M63" i="7"/>
  <c r="P63" i="7" s="1"/>
  <c r="H63" i="7"/>
  <c r="S63" i="7" s="1"/>
  <c r="N62" i="7"/>
  <c r="M62" i="7"/>
  <c r="P62" i="7" s="1"/>
  <c r="H62" i="7"/>
  <c r="S62" i="7" s="1"/>
  <c r="P61" i="7"/>
  <c r="N61" i="7"/>
  <c r="M61" i="7"/>
  <c r="H61" i="7"/>
  <c r="S61" i="7" s="1"/>
  <c r="T61" i="7" s="1"/>
  <c r="N60" i="7"/>
  <c r="M60" i="7"/>
  <c r="P60" i="7" s="1"/>
  <c r="H60" i="7"/>
  <c r="S60" i="7" s="1"/>
  <c r="T60" i="7" s="1"/>
  <c r="P59" i="7"/>
  <c r="N59" i="7"/>
  <c r="M59" i="7"/>
  <c r="H59" i="7"/>
  <c r="S59" i="7" s="1"/>
  <c r="P58" i="7"/>
  <c r="N58" i="7"/>
  <c r="M58" i="7"/>
  <c r="H58" i="7"/>
  <c r="S58" i="7" s="1"/>
  <c r="P57" i="7"/>
  <c r="N57" i="7"/>
  <c r="M57" i="7"/>
  <c r="H57" i="7"/>
  <c r="S57" i="7" s="1"/>
  <c r="T57" i="7" s="1"/>
  <c r="N56" i="7"/>
  <c r="M56" i="7"/>
  <c r="P56" i="7" s="1"/>
  <c r="H56" i="7"/>
  <c r="S56" i="7" s="1"/>
  <c r="T56" i="7" s="1"/>
  <c r="N55" i="7"/>
  <c r="M55" i="7"/>
  <c r="P55" i="7" s="1"/>
  <c r="H55" i="7"/>
  <c r="S55" i="7" s="1"/>
  <c r="N54" i="7"/>
  <c r="M54" i="7"/>
  <c r="P54" i="7" s="1"/>
  <c r="H54" i="7"/>
  <c r="S54" i="7" s="1"/>
  <c r="N53" i="7"/>
  <c r="M53" i="7"/>
  <c r="P53" i="7" s="1"/>
  <c r="H53" i="7"/>
  <c r="S53" i="7" s="1"/>
  <c r="T53" i="7" s="1"/>
  <c r="U52" i="7"/>
  <c r="N52" i="7"/>
  <c r="M52" i="7"/>
  <c r="P52" i="7" s="1"/>
  <c r="H52" i="7"/>
  <c r="S52" i="7" s="1"/>
  <c r="T52" i="7" s="1"/>
  <c r="P51" i="7"/>
  <c r="N51" i="7"/>
  <c r="M51" i="7"/>
  <c r="H51" i="7"/>
  <c r="S51" i="7" s="1"/>
  <c r="P50" i="7"/>
  <c r="N50" i="7"/>
  <c r="M50" i="7"/>
  <c r="H50" i="7"/>
  <c r="S50" i="7" s="1"/>
  <c r="N49" i="7"/>
  <c r="M49" i="7"/>
  <c r="P49" i="7" s="1"/>
  <c r="H49" i="7"/>
  <c r="S49" i="7" s="1"/>
  <c r="T49" i="7" s="1"/>
  <c r="U48" i="7"/>
  <c r="N48" i="7"/>
  <c r="M48" i="7"/>
  <c r="P48" i="7" s="1"/>
  <c r="H48" i="7"/>
  <c r="S48" i="7" s="1"/>
  <c r="T48" i="7" s="1"/>
  <c r="N47" i="7"/>
  <c r="M47" i="7"/>
  <c r="P47" i="7" s="1"/>
  <c r="H47" i="7"/>
  <c r="S47" i="7" s="1"/>
  <c r="N46" i="7"/>
  <c r="M46" i="7"/>
  <c r="P46" i="7" s="1"/>
  <c r="H46" i="7"/>
  <c r="S46" i="7" s="1"/>
  <c r="P45" i="7"/>
  <c r="N45" i="7"/>
  <c r="M45" i="7"/>
  <c r="H45" i="7"/>
  <c r="S45" i="7" s="1"/>
  <c r="T45" i="7" s="1"/>
  <c r="N44" i="7"/>
  <c r="M44" i="7"/>
  <c r="P44" i="7" s="1"/>
  <c r="H44" i="7"/>
  <c r="S44" i="7" s="1"/>
  <c r="N43" i="7"/>
  <c r="M43" i="7"/>
  <c r="P43" i="7" s="1"/>
  <c r="H43" i="7"/>
  <c r="S43" i="7" s="1"/>
  <c r="N42" i="7"/>
  <c r="M42" i="7"/>
  <c r="P42" i="7" s="1"/>
  <c r="H42" i="7"/>
  <c r="S42" i="7" s="1"/>
  <c r="N41" i="7"/>
  <c r="M41" i="7"/>
  <c r="P41" i="7" s="1"/>
  <c r="H41" i="7"/>
  <c r="S41" i="7" s="1"/>
  <c r="N40" i="7"/>
  <c r="M40" i="7"/>
  <c r="P40" i="7" s="1"/>
  <c r="H40" i="7"/>
  <c r="S40" i="7" s="1"/>
  <c r="N39" i="7"/>
  <c r="M39" i="7"/>
  <c r="P39" i="7" s="1"/>
  <c r="H39" i="7"/>
  <c r="S39" i="7" s="1"/>
  <c r="P38" i="7"/>
  <c r="N38" i="7"/>
  <c r="M38" i="7"/>
  <c r="H38" i="7"/>
  <c r="S38" i="7" s="1"/>
  <c r="P37" i="7"/>
  <c r="N37" i="7"/>
  <c r="M37" i="7"/>
  <c r="H37" i="7"/>
  <c r="S37" i="7" s="1"/>
  <c r="N36" i="7"/>
  <c r="M36" i="7"/>
  <c r="P36" i="7" s="1"/>
  <c r="H36" i="7"/>
  <c r="S36" i="7" s="1"/>
  <c r="N35" i="7"/>
  <c r="M35" i="7"/>
  <c r="P35" i="7" s="1"/>
  <c r="H35" i="7"/>
  <c r="S35" i="7" s="1"/>
  <c r="N34" i="7"/>
  <c r="M34" i="7"/>
  <c r="P34" i="7" s="1"/>
  <c r="H34" i="7"/>
  <c r="S34" i="7" s="1"/>
  <c r="N33" i="7"/>
  <c r="M33" i="7"/>
  <c r="P33" i="7" s="1"/>
  <c r="H33" i="7"/>
  <c r="S33" i="7" s="1"/>
  <c r="N32" i="7"/>
  <c r="M32" i="7"/>
  <c r="P32" i="7" s="1"/>
  <c r="H32" i="7"/>
  <c r="S32" i="7" s="1"/>
  <c r="N31" i="7"/>
  <c r="M31" i="7"/>
  <c r="P31" i="7" s="1"/>
  <c r="H31" i="7"/>
  <c r="S31" i="7" s="1"/>
  <c r="P30" i="7"/>
  <c r="N30" i="7"/>
  <c r="M30" i="7"/>
  <c r="H30" i="7"/>
  <c r="S30" i="7" s="1"/>
  <c r="P29" i="7"/>
  <c r="N29" i="7"/>
  <c r="M29" i="7"/>
  <c r="H29" i="7"/>
  <c r="S29" i="7" s="1"/>
  <c r="N28" i="7"/>
  <c r="M28" i="7"/>
  <c r="P28" i="7" s="1"/>
  <c r="H28" i="7"/>
  <c r="S28" i="7" s="1"/>
  <c r="N27" i="7"/>
  <c r="M27" i="7"/>
  <c r="P27" i="7" s="1"/>
  <c r="H27" i="7"/>
  <c r="S27" i="7" s="1"/>
  <c r="N26" i="7"/>
  <c r="M26" i="7"/>
  <c r="P26" i="7" s="1"/>
  <c r="H26" i="7"/>
  <c r="S26" i="7" s="1"/>
  <c r="N25" i="7"/>
  <c r="M25" i="7"/>
  <c r="P25" i="7" s="1"/>
  <c r="H25" i="7"/>
  <c r="S25" i="7" s="1"/>
  <c r="N24" i="7"/>
  <c r="M24" i="7"/>
  <c r="P24" i="7" s="1"/>
  <c r="H24" i="7"/>
  <c r="S24" i="7" s="1"/>
  <c r="N23" i="7"/>
  <c r="M23" i="7"/>
  <c r="P23" i="7" s="1"/>
  <c r="H23" i="7"/>
  <c r="S23" i="7" s="1"/>
  <c r="P22" i="7"/>
  <c r="N22" i="7"/>
  <c r="M22" i="7"/>
  <c r="H22" i="7"/>
  <c r="S22" i="7" s="1"/>
  <c r="P21" i="7"/>
  <c r="N21" i="7"/>
  <c r="M21" i="7"/>
  <c r="H21" i="7"/>
  <c r="S21" i="7" s="1"/>
  <c r="N20" i="7"/>
  <c r="M20" i="7"/>
  <c r="P20" i="7" s="1"/>
  <c r="H20" i="7"/>
  <c r="S20" i="7" s="1"/>
  <c r="N19" i="7"/>
  <c r="M19" i="7"/>
  <c r="P19" i="7" s="1"/>
  <c r="J9" i="9" s="1"/>
  <c r="H19" i="7"/>
  <c r="S19" i="7" s="1"/>
  <c r="P14" i="7"/>
  <c r="M14" i="7"/>
  <c r="P13" i="7"/>
  <c r="O13" i="7"/>
  <c r="M13" i="7"/>
  <c r="L13" i="7"/>
  <c r="K13" i="7"/>
  <c r="J13" i="7"/>
  <c r="I13" i="7"/>
  <c r="O12" i="7"/>
  <c r="L12" i="7"/>
  <c r="K12" i="7"/>
  <c r="J12" i="7"/>
  <c r="I12" i="7"/>
  <c r="N129" i="6"/>
  <c r="M129" i="6"/>
  <c r="P129" i="6" s="1"/>
  <c r="H129" i="6"/>
  <c r="S129" i="6" s="1"/>
  <c r="N128" i="6"/>
  <c r="M128" i="6"/>
  <c r="P128" i="6" s="1"/>
  <c r="H128" i="6"/>
  <c r="S128" i="6" s="1"/>
  <c r="T128" i="6" s="1"/>
  <c r="N127" i="6"/>
  <c r="M127" i="6"/>
  <c r="P127" i="6" s="1"/>
  <c r="H127" i="6"/>
  <c r="S127" i="6" s="1"/>
  <c r="U127" i="6" s="1"/>
  <c r="P126" i="6"/>
  <c r="N126" i="6"/>
  <c r="M126" i="6"/>
  <c r="H126" i="6"/>
  <c r="S126" i="6" s="1"/>
  <c r="P125" i="6"/>
  <c r="N125" i="6"/>
  <c r="M125" i="6"/>
  <c r="H125" i="6"/>
  <c r="S125" i="6" s="1"/>
  <c r="N124" i="6"/>
  <c r="M124" i="6"/>
  <c r="P124" i="6" s="1"/>
  <c r="H124" i="6"/>
  <c r="S124" i="6" s="1"/>
  <c r="T124" i="6" s="1"/>
  <c r="N123" i="6"/>
  <c r="M123" i="6"/>
  <c r="P123" i="6" s="1"/>
  <c r="H123" i="6"/>
  <c r="S123" i="6" s="1"/>
  <c r="U123" i="6" s="1"/>
  <c r="N122" i="6"/>
  <c r="M122" i="6"/>
  <c r="P122" i="6" s="1"/>
  <c r="H122" i="6"/>
  <c r="S122" i="6" s="1"/>
  <c r="N121" i="6"/>
  <c r="M121" i="6"/>
  <c r="P121" i="6" s="1"/>
  <c r="H121" i="6"/>
  <c r="S121" i="6" s="1"/>
  <c r="N120" i="6"/>
  <c r="M120" i="6"/>
  <c r="P120" i="6" s="1"/>
  <c r="H120" i="6"/>
  <c r="S120" i="6" s="1"/>
  <c r="T120" i="6" s="1"/>
  <c r="N119" i="6"/>
  <c r="M119" i="6"/>
  <c r="P119" i="6" s="1"/>
  <c r="H119" i="6"/>
  <c r="S119" i="6" s="1"/>
  <c r="U119" i="6" s="1"/>
  <c r="P118" i="6"/>
  <c r="N118" i="6"/>
  <c r="M118" i="6"/>
  <c r="H118" i="6"/>
  <c r="S118" i="6" s="1"/>
  <c r="P117" i="6"/>
  <c r="N117" i="6"/>
  <c r="M117" i="6"/>
  <c r="H117" i="6"/>
  <c r="S117" i="6" s="1"/>
  <c r="N116" i="6"/>
  <c r="M116" i="6"/>
  <c r="P116" i="6" s="1"/>
  <c r="H116" i="6"/>
  <c r="S116" i="6" s="1"/>
  <c r="N115" i="6"/>
  <c r="M115" i="6"/>
  <c r="P115" i="6" s="1"/>
  <c r="H115" i="6"/>
  <c r="S115" i="6" s="1"/>
  <c r="P114" i="6"/>
  <c r="N114" i="6"/>
  <c r="M114" i="6"/>
  <c r="H114" i="6"/>
  <c r="S114" i="6" s="1"/>
  <c r="P113" i="6"/>
  <c r="N113" i="6"/>
  <c r="M113" i="6"/>
  <c r="H113" i="6"/>
  <c r="S113" i="6" s="1"/>
  <c r="N112" i="6"/>
  <c r="M112" i="6"/>
  <c r="P112" i="6" s="1"/>
  <c r="H112" i="6"/>
  <c r="S112" i="6" s="1"/>
  <c r="T112" i="6" s="1"/>
  <c r="N111" i="6"/>
  <c r="M111" i="6"/>
  <c r="P111" i="6" s="1"/>
  <c r="H111" i="6"/>
  <c r="S111" i="6" s="1"/>
  <c r="U111" i="6" s="1"/>
  <c r="N110" i="6"/>
  <c r="M110" i="6"/>
  <c r="P110" i="6" s="1"/>
  <c r="H110" i="6"/>
  <c r="S110" i="6" s="1"/>
  <c r="N109" i="6"/>
  <c r="M109" i="6"/>
  <c r="P109" i="6" s="1"/>
  <c r="H109" i="6"/>
  <c r="S109" i="6" s="1"/>
  <c r="N108" i="6"/>
  <c r="M108" i="6"/>
  <c r="P108" i="6" s="1"/>
  <c r="H108" i="6"/>
  <c r="S108" i="6" s="1"/>
  <c r="T108" i="6" s="1"/>
  <c r="N107" i="6"/>
  <c r="M107" i="6"/>
  <c r="P107" i="6" s="1"/>
  <c r="H107" i="6"/>
  <c r="S107" i="6" s="1"/>
  <c r="U107" i="6" s="1"/>
  <c r="P106" i="6"/>
  <c r="N106" i="6"/>
  <c r="M106" i="6"/>
  <c r="H106" i="6"/>
  <c r="S106" i="6" s="1"/>
  <c r="P105" i="6"/>
  <c r="N105" i="6"/>
  <c r="M105" i="6"/>
  <c r="H105" i="6"/>
  <c r="S105" i="6" s="1"/>
  <c r="N104" i="6"/>
  <c r="M104" i="6"/>
  <c r="P104" i="6" s="1"/>
  <c r="H104" i="6"/>
  <c r="S104" i="6" s="1"/>
  <c r="T104" i="6" s="1"/>
  <c r="N103" i="6"/>
  <c r="M103" i="6"/>
  <c r="P103" i="6" s="1"/>
  <c r="H103" i="6"/>
  <c r="S103" i="6" s="1"/>
  <c r="U103" i="6" s="1"/>
  <c r="N102" i="6"/>
  <c r="M102" i="6"/>
  <c r="P102" i="6" s="1"/>
  <c r="H102" i="6"/>
  <c r="S102" i="6" s="1"/>
  <c r="N101" i="6"/>
  <c r="M101" i="6"/>
  <c r="P101" i="6" s="1"/>
  <c r="H101" i="6"/>
  <c r="S101" i="6" s="1"/>
  <c r="N100" i="6"/>
  <c r="M100" i="6"/>
  <c r="P100" i="6" s="1"/>
  <c r="H100" i="6"/>
  <c r="S100" i="6" s="1"/>
  <c r="N99" i="6"/>
  <c r="M99" i="6"/>
  <c r="P99" i="6" s="1"/>
  <c r="H99" i="6"/>
  <c r="S99" i="6" s="1"/>
  <c r="N98" i="6"/>
  <c r="M98" i="6"/>
  <c r="P98" i="6" s="1"/>
  <c r="H98" i="6"/>
  <c r="S98" i="6" s="1"/>
  <c r="N97" i="6"/>
  <c r="M97" i="6"/>
  <c r="P97" i="6" s="1"/>
  <c r="H97" i="6"/>
  <c r="S97" i="6" s="1"/>
  <c r="N96" i="6"/>
  <c r="M96" i="6"/>
  <c r="P96" i="6" s="1"/>
  <c r="H96" i="6"/>
  <c r="S96" i="6" s="1"/>
  <c r="T96" i="6" s="1"/>
  <c r="N95" i="6"/>
  <c r="M95" i="6"/>
  <c r="P95" i="6" s="1"/>
  <c r="H95" i="6"/>
  <c r="S95" i="6" s="1"/>
  <c r="U95" i="6" s="1"/>
  <c r="P94" i="6"/>
  <c r="N94" i="6"/>
  <c r="M94" i="6"/>
  <c r="H94" i="6"/>
  <c r="S94" i="6" s="1"/>
  <c r="P93" i="6"/>
  <c r="N93" i="6"/>
  <c r="M93" i="6"/>
  <c r="H93" i="6"/>
  <c r="S93" i="6" s="1"/>
  <c r="N92" i="6"/>
  <c r="M92" i="6"/>
  <c r="P92" i="6" s="1"/>
  <c r="H92" i="6"/>
  <c r="S92" i="6" s="1"/>
  <c r="T92" i="6" s="1"/>
  <c r="N91" i="6"/>
  <c r="M91" i="6"/>
  <c r="P91" i="6" s="1"/>
  <c r="H91" i="6"/>
  <c r="S91" i="6" s="1"/>
  <c r="U91" i="6" s="1"/>
  <c r="N90" i="6"/>
  <c r="M90" i="6"/>
  <c r="P90" i="6" s="1"/>
  <c r="H90" i="6"/>
  <c r="S90" i="6" s="1"/>
  <c r="N89" i="6"/>
  <c r="M89" i="6"/>
  <c r="P89" i="6" s="1"/>
  <c r="H89" i="6"/>
  <c r="S89" i="6" s="1"/>
  <c r="N88" i="6"/>
  <c r="M88" i="6"/>
  <c r="P88" i="6" s="1"/>
  <c r="H88" i="6"/>
  <c r="S88" i="6" s="1"/>
  <c r="T88" i="6" s="1"/>
  <c r="N87" i="6"/>
  <c r="M87" i="6"/>
  <c r="P87" i="6" s="1"/>
  <c r="H87" i="6"/>
  <c r="S87" i="6" s="1"/>
  <c r="U87" i="6" s="1"/>
  <c r="P86" i="6"/>
  <c r="N86" i="6"/>
  <c r="M86" i="6"/>
  <c r="H86" i="6"/>
  <c r="S86" i="6" s="1"/>
  <c r="P85" i="6"/>
  <c r="N85" i="6"/>
  <c r="M85" i="6"/>
  <c r="H85" i="6"/>
  <c r="S85" i="6" s="1"/>
  <c r="N84" i="6"/>
  <c r="M84" i="6"/>
  <c r="P84" i="6" s="1"/>
  <c r="H84" i="6"/>
  <c r="S84" i="6" s="1"/>
  <c r="N83" i="6"/>
  <c r="M83" i="6"/>
  <c r="P83" i="6" s="1"/>
  <c r="H83" i="6"/>
  <c r="S83" i="6" s="1"/>
  <c r="N82" i="6"/>
  <c r="M82" i="6"/>
  <c r="P82" i="6" s="1"/>
  <c r="H82" i="6"/>
  <c r="S82" i="6" s="1"/>
  <c r="P81" i="6"/>
  <c r="N81" i="6"/>
  <c r="M81" i="6"/>
  <c r="H81" i="6"/>
  <c r="S81" i="6" s="1"/>
  <c r="T81" i="6" s="1"/>
  <c r="S80" i="6"/>
  <c r="N80" i="6"/>
  <c r="M80" i="6"/>
  <c r="P80" i="6" s="1"/>
  <c r="H80" i="6"/>
  <c r="P79" i="6"/>
  <c r="N79" i="6"/>
  <c r="M79" i="6"/>
  <c r="H79" i="6"/>
  <c r="S79" i="6" s="1"/>
  <c r="P78" i="6"/>
  <c r="N78" i="6"/>
  <c r="M78" i="6"/>
  <c r="H78" i="6"/>
  <c r="S78" i="6" s="1"/>
  <c r="U77" i="6"/>
  <c r="N77" i="6"/>
  <c r="M77" i="6"/>
  <c r="P77" i="6" s="1"/>
  <c r="H77" i="6"/>
  <c r="S77" i="6" s="1"/>
  <c r="T77" i="6" s="1"/>
  <c r="S76" i="6"/>
  <c r="N76" i="6"/>
  <c r="M76" i="6"/>
  <c r="P76" i="6" s="1"/>
  <c r="H76" i="6"/>
  <c r="P75" i="6"/>
  <c r="N75" i="6"/>
  <c r="M75" i="6"/>
  <c r="H75" i="6"/>
  <c r="S75" i="6" s="1"/>
  <c r="P74" i="6"/>
  <c r="N74" i="6"/>
  <c r="M74" i="6"/>
  <c r="H74" i="6"/>
  <c r="S74" i="6" s="1"/>
  <c r="P73" i="6"/>
  <c r="N73" i="6"/>
  <c r="M73" i="6"/>
  <c r="H73" i="6"/>
  <c r="S73" i="6" s="1"/>
  <c r="T73" i="6" s="1"/>
  <c r="S72" i="6"/>
  <c r="N72" i="6"/>
  <c r="M72" i="6"/>
  <c r="P72" i="6" s="1"/>
  <c r="H72" i="6"/>
  <c r="P71" i="6"/>
  <c r="N71" i="6"/>
  <c r="M71" i="6"/>
  <c r="H71" i="6"/>
  <c r="S71" i="6" s="1"/>
  <c r="P70" i="6"/>
  <c r="N70" i="6"/>
  <c r="M70" i="6"/>
  <c r="H70" i="6"/>
  <c r="S70" i="6" s="1"/>
  <c r="N69" i="6"/>
  <c r="M69" i="6"/>
  <c r="P69" i="6" s="1"/>
  <c r="H69" i="6"/>
  <c r="S69" i="6" s="1"/>
  <c r="T69" i="6" s="1"/>
  <c r="S68" i="6"/>
  <c r="N68" i="6"/>
  <c r="M68" i="6"/>
  <c r="P68" i="6" s="1"/>
  <c r="H68" i="6"/>
  <c r="P67" i="6"/>
  <c r="N67" i="6"/>
  <c r="M67" i="6"/>
  <c r="H67" i="6"/>
  <c r="S67" i="6" s="1"/>
  <c r="P66" i="6"/>
  <c r="N66" i="6"/>
  <c r="M66" i="6"/>
  <c r="H66" i="6"/>
  <c r="S66" i="6" s="1"/>
  <c r="P65" i="6"/>
  <c r="N65" i="6"/>
  <c r="M65" i="6"/>
  <c r="H65" i="6"/>
  <c r="S65" i="6" s="1"/>
  <c r="T65" i="6" s="1"/>
  <c r="S64" i="6"/>
  <c r="N64" i="6"/>
  <c r="M64" i="6"/>
  <c r="P64" i="6" s="1"/>
  <c r="H64" i="6"/>
  <c r="N63" i="6"/>
  <c r="M63" i="6"/>
  <c r="P63" i="6" s="1"/>
  <c r="H63" i="6"/>
  <c r="S63" i="6" s="1"/>
  <c r="N62" i="6"/>
  <c r="M62" i="6"/>
  <c r="P62" i="6" s="1"/>
  <c r="H62" i="6"/>
  <c r="S62" i="6" s="1"/>
  <c r="N61" i="6"/>
  <c r="M61" i="6"/>
  <c r="P61" i="6" s="1"/>
  <c r="H61" i="6"/>
  <c r="S61" i="6" s="1"/>
  <c r="T61" i="6" s="1"/>
  <c r="S60" i="6"/>
  <c r="N60" i="6"/>
  <c r="M60" i="6"/>
  <c r="P60" i="6" s="1"/>
  <c r="H60" i="6"/>
  <c r="N59" i="6"/>
  <c r="M59" i="6"/>
  <c r="P59" i="6" s="1"/>
  <c r="H59" i="6"/>
  <c r="S59" i="6" s="1"/>
  <c r="N58" i="6"/>
  <c r="M58" i="6"/>
  <c r="P58" i="6" s="1"/>
  <c r="H58" i="6"/>
  <c r="S58" i="6" s="1"/>
  <c r="P57" i="6"/>
  <c r="N57" i="6"/>
  <c r="M57" i="6"/>
  <c r="H57" i="6"/>
  <c r="S57" i="6" s="1"/>
  <c r="T57" i="6" s="1"/>
  <c r="S56" i="6"/>
  <c r="N56" i="6"/>
  <c r="M56" i="6"/>
  <c r="P56" i="6" s="1"/>
  <c r="H56" i="6"/>
  <c r="N55" i="6"/>
  <c r="M55" i="6"/>
  <c r="P55" i="6" s="1"/>
  <c r="H55" i="6"/>
  <c r="S55" i="6" s="1"/>
  <c r="N54" i="6"/>
  <c r="M54" i="6"/>
  <c r="P54" i="6" s="1"/>
  <c r="H54" i="6"/>
  <c r="S54" i="6" s="1"/>
  <c r="U53" i="6"/>
  <c r="N53" i="6"/>
  <c r="M53" i="6"/>
  <c r="P53" i="6" s="1"/>
  <c r="H53" i="6"/>
  <c r="S53" i="6" s="1"/>
  <c r="T53" i="6" s="1"/>
  <c r="S52" i="6"/>
  <c r="N52" i="6"/>
  <c r="M52" i="6"/>
  <c r="P52" i="6" s="1"/>
  <c r="H52" i="6"/>
  <c r="N51" i="6"/>
  <c r="M51" i="6"/>
  <c r="P51" i="6" s="1"/>
  <c r="H51" i="6"/>
  <c r="S51" i="6" s="1"/>
  <c r="N50" i="6"/>
  <c r="M50" i="6"/>
  <c r="P50" i="6" s="1"/>
  <c r="H50" i="6"/>
  <c r="S50" i="6" s="1"/>
  <c r="P49" i="6"/>
  <c r="N49" i="6"/>
  <c r="M49" i="6"/>
  <c r="H49" i="6"/>
  <c r="S49" i="6" s="1"/>
  <c r="T49" i="6" s="1"/>
  <c r="S48" i="6"/>
  <c r="N48" i="6"/>
  <c r="M48" i="6"/>
  <c r="P48" i="6" s="1"/>
  <c r="H48" i="6"/>
  <c r="P47" i="6"/>
  <c r="N47" i="6"/>
  <c r="M47" i="6"/>
  <c r="H47" i="6"/>
  <c r="S47" i="6" s="1"/>
  <c r="P46" i="6"/>
  <c r="N46" i="6"/>
  <c r="M46" i="6"/>
  <c r="H46" i="6"/>
  <c r="S46" i="6" s="1"/>
  <c r="U45" i="6"/>
  <c r="N45" i="6"/>
  <c r="M45" i="6"/>
  <c r="P45" i="6" s="1"/>
  <c r="H45" i="6"/>
  <c r="S45" i="6" s="1"/>
  <c r="T45" i="6" s="1"/>
  <c r="N44" i="6"/>
  <c r="M44" i="6"/>
  <c r="P44" i="6" s="1"/>
  <c r="H44" i="6"/>
  <c r="S44" i="6" s="1"/>
  <c r="N43" i="6"/>
  <c r="M43" i="6"/>
  <c r="P43" i="6" s="1"/>
  <c r="H43" i="6"/>
  <c r="S43" i="6" s="1"/>
  <c r="P42" i="6"/>
  <c r="N42" i="6"/>
  <c r="M42" i="6"/>
  <c r="H42" i="6"/>
  <c r="S42" i="6" s="1"/>
  <c r="P41" i="6"/>
  <c r="N41" i="6"/>
  <c r="M41" i="6"/>
  <c r="H41" i="6"/>
  <c r="S41" i="6" s="1"/>
  <c r="N40" i="6"/>
  <c r="M40" i="6"/>
  <c r="P40" i="6" s="1"/>
  <c r="H40" i="6"/>
  <c r="S40" i="6" s="1"/>
  <c r="N39" i="6"/>
  <c r="M39" i="6"/>
  <c r="P39" i="6" s="1"/>
  <c r="H39" i="6"/>
  <c r="S39" i="6" s="1"/>
  <c r="N38" i="6"/>
  <c r="M38" i="6"/>
  <c r="P38" i="6" s="1"/>
  <c r="H38" i="6"/>
  <c r="S38" i="6" s="1"/>
  <c r="N37" i="6"/>
  <c r="M37" i="6"/>
  <c r="P37" i="6" s="1"/>
  <c r="H37" i="6"/>
  <c r="S37" i="6" s="1"/>
  <c r="N36" i="6"/>
  <c r="M36" i="6"/>
  <c r="P36" i="6" s="1"/>
  <c r="H36" i="6"/>
  <c r="S36" i="6" s="1"/>
  <c r="N35" i="6"/>
  <c r="M35" i="6"/>
  <c r="P35" i="6" s="1"/>
  <c r="H35" i="6"/>
  <c r="S35" i="6" s="1"/>
  <c r="P34" i="6"/>
  <c r="N34" i="6"/>
  <c r="M34" i="6"/>
  <c r="H34" i="6"/>
  <c r="S34" i="6" s="1"/>
  <c r="P33" i="6"/>
  <c r="N33" i="6"/>
  <c r="M33" i="6"/>
  <c r="H33" i="6"/>
  <c r="S33" i="6" s="1"/>
  <c r="N32" i="6"/>
  <c r="M32" i="6"/>
  <c r="P32" i="6" s="1"/>
  <c r="H32" i="6"/>
  <c r="S32" i="6" s="1"/>
  <c r="N31" i="6"/>
  <c r="M31" i="6"/>
  <c r="P31" i="6" s="1"/>
  <c r="H31" i="6"/>
  <c r="S31" i="6" s="1"/>
  <c r="N30" i="6"/>
  <c r="M30" i="6"/>
  <c r="P30" i="6" s="1"/>
  <c r="H30" i="6"/>
  <c r="S30" i="6" s="1"/>
  <c r="N29" i="6"/>
  <c r="M29" i="6"/>
  <c r="P29" i="6" s="1"/>
  <c r="H29" i="6"/>
  <c r="S29" i="6" s="1"/>
  <c r="N28" i="6"/>
  <c r="M28" i="6"/>
  <c r="P28" i="6" s="1"/>
  <c r="H28" i="6"/>
  <c r="S28" i="6" s="1"/>
  <c r="N27" i="6"/>
  <c r="M27" i="6"/>
  <c r="P27" i="6" s="1"/>
  <c r="H27" i="6"/>
  <c r="S27" i="6" s="1"/>
  <c r="P26" i="6"/>
  <c r="N26" i="6"/>
  <c r="M26" i="6"/>
  <c r="H26" i="6"/>
  <c r="S26" i="6" s="1"/>
  <c r="P25" i="6"/>
  <c r="N25" i="6"/>
  <c r="M25" i="6"/>
  <c r="H25" i="6"/>
  <c r="S25" i="6" s="1"/>
  <c r="N24" i="6"/>
  <c r="M24" i="6"/>
  <c r="P24" i="6" s="1"/>
  <c r="H24" i="6"/>
  <c r="S24" i="6" s="1"/>
  <c r="N23" i="6"/>
  <c r="M23" i="6"/>
  <c r="P23" i="6" s="1"/>
  <c r="H23" i="6"/>
  <c r="S23" i="6" s="1"/>
  <c r="N22" i="6"/>
  <c r="M22" i="6"/>
  <c r="P22" i="6" s="1"/>
  <c r="H22" i="6"/>
  <c r="S22" i="6" s="1"/>
  <c r="N21" i="6"/>
  <c r="M21" i="6"/>
  <c r="P21" i="6" s="1"/>
  <c r="H21" i="6"/>
  <c r="S21" i="6" s="1"/>
  <c r="N20" i="6"/>
  <c r="M20" i="6"/>
  <c r="P20" i="6" s="1"/>
  <c r="H20" i="6"/>
  <c r="S20" i="6" s="1"/>
  <c r="N19" i="6"/>
  <c r="M19" i="6"/>
  <c r="P19" i="6" s="1"/>
  <c r="I17" i="9" s="1"/>
  <c r="H19" i="6"/>
  <c r="S19" i="6" s="1"/>
  <c r="M14" i="6"/>
  <c r="P14" i="6" s="1"/>
  <c r="P13" i="6"/>
  <c r="O13" i="6"/>
  <c r="M13" i="6"/>
  <c r="L13" i="6"/>
  <c r="K13" i="6"/>
  <c r="J13" i="6"/>
  <c r="I13" i="6"/>
  <c r="P12" i="6"/>
  <c r="O12" i="6"/>
  <c r="M12" i="6"/>
  <c r="L12" i="6"/>
  <c r="K12" i="6"/>
  <c r="J12" i="6"/>
  <c r="I12" i="6"/>
  <c r="N129" i="5"/>
  <c r="M129" i="5"/>
  <c r="P129" i="5" s="1"/>
  <c r="H129" i="5"/>
  <c r="S129" i="5" s="1"/>
  <c r="N128" i="5"/>
  <c r="M128" i="5"/>
  <c r="P128" i="5" s="1"/>
  <c r="H128" i="5"/>
  <c r="S128" i="5" s="1"/>
  <c r="N127" i="5"/>
  <c r="M127" i="5"/>
  <c r="P127" i="5" s="1"/>
  <c r="H127" i="5"/>
  <c r="S127" i="5" s="1"/>
  <c r="T127" i="5" s="1"/>
  <c r="N126" i="5"/>
  <c r="M126" i="5"/>
  <c r="P126" i="5" s="1"/>
  <c r="H126" i="5"/>
  <c r="S126" i="5" s="1"/>
  <c r="U126" i="5" s="1"/>
  <c r="N125" i="5"/>
  <c r="M125" i="5"/>
  <c r="P125" i="5" s="1"/>
  <c r="H125" i="5"/>
  <c r="S125" i="5" s="1"/>
  <c r="P124" i="5"/>
  <c r="N124" i="5"/>
  <c r="M124" i="5"/>
  <c r="H124" i="5"/>
  <c r="S124" i="5" s="1"/>
  <c r="P123" i="5"/>
  <c r="N123" i="5"/>
  <c r="M123" i="5"/>
  <c r="H123" i="5"/>
  <c r="S123" i="5" s="1"/>
  <c r="T123" i="5" s="1"/>
  <c r="N122" i="5"/>
  <c r="M122" i="5"/>
  <c r="P122" i="5" s="1"/>
  <c r="H122" i="5"/>
  <c r="S122" i="5" s="1"/>
  <c r="U122" i="5" s="1"/>
  <c r="N121" i="5"/>
  <c r="M121" i="5"/>
  <c r="P121" i="5" s="1"/>
  <c r="H121" i="5"/>
  <c r="S121" i="5" s="1"/>
  <c r="N120" i="5"/>
  <c r="M120" i="5"/>
  <c r="P120" i="5" s="1"/>
  <c r="H120" i="5"/>
  <c r="S120" i="5" s="1"/>
  <c r="N119" i="5"/>
  <c r="M119" i="5"/>
  <c r="P119" i="5" s="1"/>
  <c r="H119" i="5"/>
  <c r="S119" i="5" s="1"/>
  <c r="T119" i="5" s="1"/>
  <c r="T118" i="5"/>
  <c r="N118" i="5"/>
  <c r="M118" i="5"/>
  <c r="P118" i="5" s="1"/>
  <c r="H118" i="5"/>
  <c r="S118" i="5" s="1"/>
  <c r="U118" i="5" s="1"/>
  <c r="S117" i="5"/>
  <c r="N117" i="5"/>
  <c r="M117" i="5"/>
  <c r="P117" i="5" s="1"/>
  <c r="H117" i="5"/>
  <c r="N116" i="5"/>
  <c r="M116" i="5"/>
  <c r="P116" i="5" s="1"/>
  <c r="H116" i="5"/>
  <c r="S116" i="5" s="1"/>
  <c r="N115" i="5"/>
  <c r="M115" i="5"/>
  <c r="P115" i="5" s="1"/>
  <c r="H115" i="5"/>
  <c r="S115" i="5" s="1"/>
  <c r="T115" i="5" s="1"/>
  <c r="N114" i="5"/>
  <c r="M114" i="5"/>
  <c r="P114" i="5" s="1"/>
  <c r="H114" i="5"/>
  <c r="S114" i="5" s="1"/>
  <c r="U114" i="5" s="1"/>
  <c r="N113" i="5"/>
  <c r="M113" i="5"/>
  <c r="P113" i="5" s="1"/>
  <c r="H113" i="5"/>
  <c r="S113" i="5" s="1"/>
  <c r="P112" i="5"/>
  <c r="N112" i="5"/>
  <c r="M112" i="5"/>
  <c r="H112" i="5"/>
  <c r="S112" i="5" s="1"/>
  <c r="P111" i="5"/>
  <c r="N111" i="5"/>
  <c r="M111" i="5"/>
  <c r="H111" i="5"/>
  <c r="S111" i="5" s="1"/>
  <c r="T111" i="5" s="1"/>
  <c r="N110" i="5"/>
  <c r="M110" i="5"/>
  <c r="P110" i="5" s="1"/>
  <c r="H110" i="5"/>
  <c r="S110" i="5" s="1"/>
  <c r="U110" i="5" s="1"/>
  <c r="N109" i="5"/>
  <c r="M109" i="5"/>
  <c r="P109" i="5" s="1"/>
  <c r="H109" i="5"/>
  <c r="S109" i="5" s="1"/>
  <c r="N108" i="5"/>
  <c r="M108" i="5"/>
  <c r="P108" i="5" s="1"/>
  <c r="H108" i="5"/>
  <c r="S108" i="5" s="1"/>
  <c r="N107" i="5"/>
  <c r="M107" i="5"/>
  <c r="P107" i="5" s="1"/>
  <c r="H107" i="5"/>
  <c r="S107" i="5" s="1"/>
  <c r="T107" i="5" s="1"/>
  <c r="N106" i="5"/>
  <c r="M106" i="5"/>
  <c r="P106" i="5" s="1"/>
  <c r="H106" i="5"/>
  <c r="S106" i="5" s="1"/>
  <c r="U106" i="5" s="1"/>
  <c r="N105" i="5"/>
  <c r="M105" i="5"/>
  <c r="P105" i="5" s="1"/>
  <c r="H105" i="5"/>
  <c r="S105" i="5" s="1"/>
  <c r="P104" i="5"/>
  <c r="N104" i="5"/>
  <c r="M104" i="5"/>
  <c r="H104" i="5"/>
  <c r="S104" i="5" s="1"/>
  <c r="P103" i="5"/>
  <c r="N103" i="5"/>
  <c r="M103" i="5"/>
  <c r="H103" i="5"/>
  <c r="S103" i="5" s="1"/>
  <c r="T103" i="5" s="1"/>
  <c r="T102" i="5"/>
  <c r="N102" i="5"/>
  <c r="M102" i="5"/>
  <c r="P102" i="5" s="1"/>
  <c r="H102" i="5"/>
  <c r="S102" i="5" s="1"/>
  <c r="U102" i="5" s="1"/>
  <c r="S101" i="5"/>
  <c r="N101" i="5"/>
  <c r="M101" i="5"/>
  <c r="P101" i="5" s="1"/>
  <c r="H101" i="5"/>
  <c r="P100" i="5"/>
  <c r="N100" i="5"/>
  <c r="M100" i="5"/>
  <c r="H100" i="5"/>
  <c r="S100" i="5" s="1"/>
  <c r="P99" i="5"/>
  <c r="N99" i="5"/>
  <c r="M99" i="5"/>
  <c r="H99" i="5"/>
  <c r="S99" i="5" s="1"/>
  <c r="T99" i="5" s="1"/>
  <c r="N98" i="5"/>
  <c r="M98" i="5"/>
  <c r="P98" i="5" s="1"/>
  <c r="H98" i="5"/>
  <c r="S98" i="5" s="1"/>
  <c r="U98" i="5" s="1"/>
  <c r="N97" i="5"/>
  <c r="M97" i="5"/>
  <c r="P97" i="5" s="1"/>
  <c r="H97" i="5"/>
  <c r="S97" i="5" s="1"/>
  <c r="N96" i="5"/>
  <c r="M96" i="5"/>
  <c r="P96" i="5" s="1"/>
  <c r="H96" i="5"/>
  <c r="S96" i="5" s="1"/>
  <c r="N95" i="5"/>
  <c r="M95" i="5"/>
  <c r="P95" i="5" s="1"/>
  <c r="H95" i="5"/>
  <c r="S95" i="5" s="1"/>
  <c r="T95" i="5" s="1"/>
  <c r="N94" i="5"/>
  <c r="M94" i="5"/>
  <c r="P94" i="5" s="1"/>
  <c r="H94" i="5"/>
  <c r="S94" i="5" s="1"/>
  <c r="U94" i="5" s="1"/>
  <c r="N93" i="5"/>
  <c r="M93" i="5"/>
  <c r="P93" i="5" s="1"/>
  <c r="H93" i="5"/>
  <c r="S93" i="5" s="1"/>
  <c r="P92" i="5"/>
  <c r="N92" i="5"/>
  <c r="M92" i="5"/>
  <c r="H92" i="5"/>
  <c r="S92" i="5" s="1"/>
  <c r="P91" i="5"/>
  <c r="N91" i="5"/>
  <c r="M91" i="5"/>
  <c r="H91" i="5"/>
  <c r="S91" i="5" s="1"/>
  <c r="T91" i="5" s="1"/>
  <c r="N90" i="5"/>
  <c r="M90" i="5"/>
  <c r="P90" i="5" s="1"/>
  <c r="H90" i="5"/>
  <c r="S90" i="5" s="1"/>
  <c r="U90" i="5" s="1"/>
  <c r="N89" i="5"/>
  <c r="M89" i="5"/>
  <c r="P89" i="5" s="1"/>
  <c r="H89" i="5"/>
  <c r="S89" i="5" s="1"/>
  <c r="N88" i="5"/>
  <c r="M88" i="5"/>
  <c r="P88" i="5" s="1"/>
  <c r="H88" i="5"/>
  <c r="S88" i="5" s="1"/>
  <c r="N87" i="5"/>
  <c r="M87" i="5"/>
  <c r="P87" i="5" s="1"/>
  <c r="H87" i="5"/>
  <c r="S87" i="5" s="1"/>
  <c r="T87" i="5" s="1"/>
  <c r="T86" i="5"/>
  <c r="N86" i="5"/>
  <c r="M86" i="5"/>
  <c r="P86" i="5" s="1"/>
  <c r="H86" i="5"/>
  <c r="S86" i="5" s="1"/>
  <c r="U86" i="5" s="1"/>
  <c r="S85" i="5"/>
  <c r="N85" i="5"/>
  <c r="M85" i="5"/>
  <c r="P85" i="5" s="1"/>
  <c r="H85" i="5"/>
  <c r="N84" i="5"/>
  <c r="M84" i="5"/>
  <c r="P84" i="5" s="1"/>
  <c r="H84" i="5"/>
  <c r="S84" i="5" s="1"/>
  <c r="N83" i="5"/>
  <c r="M83" i="5"/>
  <c r="P83" i="5" s="1"/>
  <c r="H83" i="5"/>
  <c r="S83" i="5" s="1"/>
  <c r="T83" i="5" s="1"/>
  <c r="N82" i="5"/>
  <c r="M82" i="5"/>
  <c r="P82" i="5" s="1"/>
  <c r="H82" i="5"/>
  <c r="S82" i="5" s="1"/>
  <c r="U82" i="5" s="1"/>
  <c r="N81" i="5"/>
  <c r="M81" i="5"/>
  <c r="P81" i="5" s="1"/>
  <c r="H81" i="5"/>
  <c r="S81" i="5" s="1"/>
  <c r="P80" i="5"/>
  <c r="N80" i="5"/>
  <c r="M80" i="5"/>
  <c r="H80" i="5"/>
  <c r="S80" i="5" s="1"/>
  <c r="P79" i="5"/>
  <c r="N79" i="5"/>
  <c r="M79" i="5"/>
  <c r="H79" i="5"/>
  <c r="S79" i="5" s="1"/>
  <c r="T79" i="5" s="1"/>
  <c r="N78" i="5"/>
  <c r="M78" i="5"/>
  <c r="P78" i="5" s="1"/>
  <c r="H78" i="5"/>
  <c r="S78" i="5" s="1"/>
  <c r="U78" i="5" s="1"/>
  <c r="S77" i="5"/>
  <c r="U77" i="5" s="1"/>
  <c r="N77" i="5"/>
  <c r="M77" i="5"/>
  <c r="P77" i="5" s="1"/>
  <c r="H77" i="5"/>
  <c r="P76" i="5"/>
  <c r="N76" i="5"/>
  <c r="M76" i="5"/>
  <c r="H76" i="5"/>
  <c r="S76" i="5" s="1"/>
  <c r="P75" i="5"/>
  <c r="N75" i="5"/>
  <c r="M75" i="5"/>
  <c r="H75" i="5"/>
  <c r="S75" i="5" s="1"/>
  <c r="T75" i="5" s="1"/>
  <c r="N74" i="5"/>
  <c r="M74" i="5"/>
  <c r="P74" i="5" s="1"/>
  <c r="H74" i="5"/>
  <c r="S74" i="5" s="1"/>
  <c r="U74" i="5" s="1"/>
  <c r="S73" i="5"/>
  <c r="U73" i="5" s="1"/>
  <c r="N73" i="5"/>
  <c r="M73" i="5"/>
  <c r="P73" i="5" s="1"/>
  <c r="H73" i="5"/>
  <c r="N72" i="5"/>
  <c r="M72" i="5"/>
  <c r="P72" i="5" s="1"/>
  <c r="H72" i="5"/>
  <c r="S72" i="5" s="1"/>
  <c r="N71" i="5"/>
  <c r="M71" i="5"/>
  <c r="P71" i="5" s="1"/>
  <c r="H71" i="5"/>
  <c r="S71" i="5" s="1"/>
  <c r="T71" i="5" s="1"/>
  <c r="N70" i="5"/>
  <c r="M70" i="5"/>
  <c r="P70" i="5" s="1"/>
  <c r="H70" i="5"/>
  <c r="S70" i="5" s="1"/>
  <c r="U70" i="5" s="1"/>
  <c r="N69" i="5"/>
  <c r="M69" i="5"/>
  <c r="P69" i="5" s="1"/>
  <c r="H69" i="5"/>
  <c r="S69" i="5" s="1"/>
  <c r="U69" i="5" s="1"/>
  <c r="N68" i="5"/>
  <c r="M68" i="5"/>
  <c r="P68" i="5" s="1"/>
  <c r="H68" i="5"/>
  <c r="S68" i="5" s="1"/>
  <c r="N67" i="5"/>
  <c r="M67" i="5"/>
  <c r="P67" i="5" s="1"/>
  <c r="H67" i="5"/>
  <c r="S67" i="5" s="1"/>
  <c r="T67" i="5" s="1"/>
  <c r="N66" i="5"/>
  <c r="M66" i="5"/>
  <c r="P66" i="5" s="1"/>
  <c r="H66" i="5"/>
  <c r="S66" i="5" s="1"/>
  <c r="U66" i="5" s="1"/>
  <c r="N65" i="5"/>
  <c r="M65" i="5"/>
  <c r="P65" i="5" s="1"/>
  <c r="H65" i="5"/>
  <c r="S65" i="5" s="1"/>
  <c r="U65" i="5" s="1"/>
  <c r="N64" i="5"/>
  <c r="M64" i="5"/>
  <c r="P64" i="5" s="1"/>
  <c r="H64" i="5"/>
  <c r="S64" i="5" s="1"/>
  <c r="P63" i="5"/>
  <c r="N63" i="5"/>
  <c r="M63" i="5"/>
  <c r="H63" i="5"/>
  <c r="S63" i="5" s="1"/>
  <c r="N62" i="5"/>
  <c r="M62" i="5"/>
  <c r="P62" i="5" s="1"/>
  <c r="H62" i="5"/>
  <c r="S62" i="5" s="1"/>
  <c r="T62" i="5" s="1"/>
  <c r="N61" i="5"/>
  <c r="M61" i="5"/>
  <c r="P61" i="5" s="1"/>
  <c r="H61" i="5"/>
  <c r="S61" i="5" s="1"/>
  <c r="U61" i="5" s="1"/>
  <c r="N60" i="5"/>
  <c r="M60" i="5"/>
  <c r="P60" i="5" s="1"/>
  <c r="H60" i="5"/>
  <c r="S60" i="5" s="1"/>
  <c r="P59" i="5"/>
  <c r="N59" i="5"/>
  <c r="M59" i="5"/>
  <c r="H59" i="5"/>
  <c r="S59" i="5" s="1"/>
  <c r="U58" i="5"/>
  <c r="N58" i="5"/>
  <c r="M58" i="5"/>
  <c r="P58" i="5" s="1"/>
  <c r="H58" i="5"/>
  <c r="S58" i="5" s="1"/>
  <c r="T58" i="5" s="1"/>
  <c r="S57" i="5"/>
  <c r="U57" i="5" s="1"/>
  <c r="N57" i="5"/>
  <c r="M57" i="5"/>
  <c r="P57" i="5" s="1"/>
  <c r="H57" i="5"/>
  <c r="N56" i="5"/>
  <c r="M56" i="5"/>
  <c r="P56" i="5" s="1"/>
  <c r="H56" i="5"/>
  <c r="S56" i="5" s="1"/>
  <c r="N55" i="5"/>
  <c r="M55" i="5"/>
  <c r="P55" i="5" s="1"/>
  <c r="H55" i="5"/>
  <c r="S55" i="5" s="1"/>
  <c r="U54" i="5"/>
  <c r="N54" i="5"/>
  <c r="M54" i="5"/>
  <c r="P54" i="5" s="1"/>
  <c r="H54" i="5"/>
  <c r="S54" i="5" s="1"/>
  <c r="T54" i="5" s="1"/>
  <c r="S53" i="5"/>
  <c r="U53" i="5" s="1"/>
  <c r="N53" i="5"/>
  <c r="M53" i="5"/>
  <c r="P53" i="5" s="1"/>
  <c r="H53" i="5"/>
  <c r="N52" i="5"/>
  <c r="M52" i="5"/>
  <c r="P52" i="5" s="1"/>
  <c r="H52" i="5"/>
  <c r="S52" i="5" s="1"/>
  <c r="N51" i="5"/>
  <c r="M51" i="5"/>
  <c r="P51" i="5" s="1"/>
  <c r="H51" i="5"/>
  <c r="S51" i="5" s="1"/>
  <c r="N50" i="5"/>
  <c r="M50" i="5"/>
  <c r="P50" i="5" s="1"/>
  <c r="H50" i="5"/>
  <c r="S50" i="5" s="1"/>
  <c r="T50" i="5" s="1"/>
  <c r="N49" i="5"/>
  <c r="M49" i="5"/>
  <c r="P49" i="5" s="1"/>
  <c r="H49" i="5"/>
  <c r="S49" i="5" s="1"/>
  <c r="U49" i="5" s="1"/>
  <c r="N48" i="5"/>
  <c r="M48" i="5"/>
  <c r="P48" i="5" s="1"/>
  <c r="H48" i="5"/>
  <c r="S48" i="5" s="1"/>
  <c r="P47" i="5"/>
  <c r="N47" i="5"/>
  <c r="M47" i="5"/>
  <c r="H47" i="5"/>
  <c r="S47" i="5" s="1"/>
  <c r="N46" i="5"/>
  <c r="M46" i="5"/>
  <c r="P46" i="5" s="1"/>
  <c r="H46" i="5"/>
  <c r="S46" i="5" s="1"/>
  <c r="T46" i="5" s="1"/>
  <c r="N45" i="5"/>
  <c r="M45" i="5"/>
  <c r="P45" i="5" s="1"/>
  <c r="H45" i="5"/>
  <c r="S45" i="5" s="1"/>
  <c r="U45" i="5" s="1"/>
  <c r="N44" i="5"/>
  <c r="M44" i="5"/>
  <c r="P44" i="5" s="1"/>
  <c r="H44" i="5"/>
  <c r="S44" i="5" s="1"/>
  <c r="N43" i="5"/>
  <c r="M43" i="5"/>
  <c r="P43" i="5" s="1"/>
  <c r="H43" i="5"/>
  <c r="S43" i="5" s="1"/>
  <c r="N42" i="5"/>
  <c r="M42" i="5"/>
  <c r="P42" i="5" s="1"/>
  <c r="H42" i="5"/>
  <c r="S42" i="5" s="1"/>
  <c r="N41" i="5"/>
  <c r="M41" i="5"/>
  <c r="P41" i="5" s="1"/>
  <c r="H41" i="5"/>
  <c r="S41" i="5" s="1"/>
  <c r="N40" i="5"/>
  <c r="M40" i="5"/>
  <c r="P40" i="5" s="1"/>
  <c r="H40" i="5"/>
  <c r="S40" i="5" s="1"/>
  <c r="N39" i="5"/>
  <c r="M39" i="5"/>
  <c r="P39" i="5" s="1"/>
  <c r="H39" i="5"/>
  <c r="S39" i="5" s="1"/>
  <c r="P38" i="5"/>
  <c r="N38" i="5"/>
  <c r="M38" i="5"/>
  <c r="H38" i="5"/>
  <c r="S38" i="5" s="1"/>
  <c r="P37" i="5"/>
  <c r="N37" i="5"/>
  <c r="M37" i="5"/>
  <c r="H37" i="5"/>
  <c r="S37" i="5" s="1"/>
  <c r="N36" i="5"/>
  <c r="M36" i="5"/>
  <c r="P36" i="5" s="1"/>
  <c r="H36" i="5"/>
  <c r="S36" i="5" s="1"/>
  <c r="N35" i="5"/>
  <c r="M35" i="5"/>
  <c r="P35" i="5" s="1"/>
  <c r="H35" i="5"/>
  <c r="S35" i="5" s="1"/>
  <c r="N34" i="5"/>
  <c r="M34" i="5"/>
  <c r="P34" i="5" s="1"/>
  <c r="H34" i="5"/>
  <c r="S34" i="5" s="1"/>
  <c r="N33" i="5"/>
  <c r="M33" i="5"/>
  <c r="P33" i="5" s="1"/>
  <c r="H33" i="5"/>
  <c r="S33" i="5" s="1"/>
  <c r="N32" i="5"/>
  <c r="M32" i="5"/>
  <c r="P32" i="5" s="1"/>
  <c r="H32" i="5"/>
  <c r="S32" i="5" s="1"/>
  <c r="N31" i="5"/>
  <c r="M31" i="5"/>
  <c r="P31" i="5" s="1"/>
  <c r="H31" i="5"/>
  <c r="S31" i="5" s="1"/>
  <c r="P30" i="5"/>
  <c r="N30" i="5"/>
  <c r="M30" i="5"/>
  <c r="H30" i="5"/>
  <c r="S30" i="5" s="1"/>
  <c r="P29" i="5"/>
  <c r="N29" i="5"/>
  <c r="M29" i="5"/>
  <c r="H29" i="5"/>
  <c r="S29" i="5" s="1"/>
  <c r="N28" i="5"/>
  <c r="M28" i="5"/>
  <c r="P28" i="5" s="1"/>
  <c r="H28" i="5"/>
  <c r="S28" i="5" s="1"/>
  <c r="N27" i="5"/>
  <c r="M27" i="5"/>
  <c r="P27" i="5" s="1"/>
  <c r="H27" i="5"/>
  <c r="S27" i="5" s="1"/>
  <c r="N26" i="5"/>
  <c r="M26" i="5"/>
  <c r="P26" i="5" s="1"/>
  <c r="H26" i="5"/>
  <c r="S26" i="5" s="1"/>
  <c r="N25" i="5"/>
  <c r="M25" i="5"/>
  <c r="P25" i="5" s="1"/>
  <c r="H25" i="5"/>
  <c r="S25" i="5" s="1"/>
  <c r="N24" i="5"/>
  <c r="M24" i="5"/>
  <c r="P24" i="5" s="1"/>
  <c r="H24" i="5"/>
  <c r="S24" i="5" s="1"/>
  <c r="N23" i="5"/>
  <c r="M23" i="5"/>
  <c r="P23" i="5" s="1"/>
  <c r="H23" i="5"/>
  <c r="S23" i="5" s="1"/>
  <c r="P22" i="5"/>
  <c r="N22" i="5"/>
  <c r="M22" i="5"/>
  <c r="H22" i="5"/>
  <c r="S22" i="5" s="1"/>
  <c r="P21" i="5"/>
  <c r="N21" i="5"/>
  <c r="M21" i="5"/>
  <c r="H21" i="5"/>
  <c r="S21" i="5" s="1"/>
  <c r="N20" i="5"/>
  <c r="M20" i="5"/>
  <c r="P20" i="5" s="1"/>
  <c r="H20" i="5"/>
  <c r="S20" i="5" s="1"/>
  <c r="N19" i="5"/>
  <c r="M19" i="5"/>
  <c r="P19" i="5" s="1"/>
  <c r="P12" i="5" s="1"/>
  <c r="H19" i="5"/>
  <c r="S19" i="5" s="1"/>
  <c r="M14" i="5"/>
  <c r="P14" i="5" s="1"/>
  <c r="P13" i="5"/>
  <c r="O13" i="5"/>
  <c r="M13" i="5"/>
  <c r="L13" i="5"/>
  <c r="K13" i="5"/>
  <c r="J13" i="5"/>
  <c r="I13" i="5"/>
  <c r="O12" i="5"/>
  <c r="M12" i="5"/>
  <c r="L12" i="5"/>
  <c r="K12" i="5"/>
  <c r="J12" i="5"/>
  <c r="I12" i="5"/>
  <c r="N129" i="4"/>
  <c r="M129" i="4"/>
  <c r="P129" i="4" s="1"/>
  <c r="H129" i="4"/>
  <c r="S129" i="4" s="1"/>
  <c r="N128" i="4"/>
  <c r="M128" i="4"/>
  <c r="P128" i="4" s="1"/>
  <c r="H128" i="4"/>
  <c r="S128" i="4" s="1"/>
  <c r="P127" i="4"/>
  <c r="N127" i="4"/>
  <c r="M127" i="4"/>
  <c r="H127" i="4"/>
  <c r="S127" i="4" s="1"/>
  <c r="P126" i="4"/>
  <c r="N126" i="4"/>
  <c r="M126" i="4"/>
  <c r="H126" i="4"/>
  <c r="S126" i="4" s="1"/>
  <c r="N125" i="4"/>
  <c r="M125" i="4"/>
  <c r="P125" i="4" s="1"/>
  <c r="H125" i="4"/>
  <c r="S125" i="4" s="1"/>
  <c r="N124" i="4"/>
  <c r="M124" i="4"/>
  <c r="P124" i="4" s="1"/>
  <c r="H124" i="4"/>
  <c r="S124" i="4" s="1"/>
  <c r="N123" i="4"/>
  <c r="M123" i="4"/>
  <c r="P123" i="4" s="1"/>
  <c r="H123" i="4"/>
  <c r="S123" i="4" s="1"/>
  <c r="N122" i="4"/>
  <c r="M122" i="4"/>
  <c r="P122" i="4" s="1"/>
  <c r="H122" i="4"/>
  <c r="S122" i="4" s="1"/>
  <c r="N121" i="4"/>
  <c r="M121" i="4"/>
  <c r="P121" i="4" s="1"/>
  <c r="H121" i="4"/>
  <c r="S121" i="4" s="1"/>
  <c r="N120" i="4"/>
  <c r="M120" i="4"/>
  <c r="P120" i="4" s="1"/>
  <c r="H120" i="4"/>
  <c r="S120" i="4" s="1"/>
  <c r="P119" i="4"/>
  <c r="N119" i="4"/>
  <c r="M119" i="4"/>
  <c r="H119" i="4"/>
  <c r="S119" i="4" s="1"/>
  <c r="P118" i="4"/>
  <c r="N118" i="4"/>
  <c r="M118" i="4"/>
  <c r="H118" i="4"/>
  <c r="S118" i="4" s="1"/>
  <c r="N117" i="4"/>
  <c r="M117" i="4"/>
  <c r="P117" i="4" s="1"/>
  <c r="H117" i="4"/>
  <c r="S117" i="4" s="1"/>
  <c r="N116" i="4"/>
  <c r="M116" i="4"/>
  <c r="P116" i="4" s="1"/>
  <c r="H116" i="4"/>
  <c r="S116" i="4" s="1"/>
  <c r="N115" i="4"/>
  <c r="M115" i="4"/>
  <c r="P115" i="4" s="1"/>
  <c r="H115" i="4"/>
  <c r="S115" i="4" s="1"/>
  <c r="N114" i="4"/>
  <c r="M114" i="4"/>
  <c r="P114" i="4" s="1"/>
  <c r="H114" i="4"/>
  <c r="S114" i="4" s="1"/>
  <c r="N113" i="4"/>
  <c r="M113" i="4"/>
  <c r="P113" i="4" s="1"/>
  <c r="H113" i="4"/>
  <c r="S113" i="4" s="1"/>
  <c r="N112" i="4"/>
  <c r="M112" i="4"/>
  <c r="P112" i="4" s="1"/>
  <c r="H112" i="4"/>
  <c r="S112" i="4" s="1"/>
  <c r="P111" i="4"/>
  <c r="N111" i="4"/>
  <c r="M111" i="4"/>
  <c r="H111" i="4"/>
  <c r="S111" i="4" s="1"/>
  <c r="P110" i="4"/>
  <c r="N110" i="4"/>
  <c r="M110" i="4"/>
  <c r="H110" i="4"/>
  <c r="S110" i="4" s="1"/>
  <c r="N109" i="4"/>
  <c r="M109" i="4"/>
  <c r="P109" i="4" s="1"/>
  <c r="H109" i="4"/>
  <c r="S109" i="4" s="1"/>
  <c r="N108" i="4"/>
  <c r="M108" i="4"/>
  <c r="P108" i="4" s="1"/>
  <c r="H108" i="4"/>
  <c r="S108" i="4" s="1"/>
  <c r="N107" i="4"/>
  <c r="M107" i="4"/>
  <c r="P107" i="4" s="1"/>
  <c r="H107" i="4"/>
  <c r="S107" i="4" s="1"/>
  <c r="N106" i="4"/>
  <c r="M106" i="4"/>
  <c r="P106" i="4" s="1"/>
  <c r="H106" i="4"/>
  <c r="S106" i="4" s="1"/>
  <c r="N105" i="4"/>
  <c r="M105" i="4"/>
  <c r="P105" i="4" s="1"/>
  <c r="H105" i="4"/>
  <c r="S105" i="4" s="1"/>
  <c r="N104" i="4"/>
  <c r="M104" i="4"/>
  <c r="P104" i="4" s="1"/>
  <c r="H104" i="4"/>
  <c r="S104" i="4" s="1"/>
  <c r="P103" i="4"/>
  <c r="N103" i="4"/>
  <c r="M103" i="4"/>
  <c r="H103" i="4"/>
  <c r="S103" i="4" s="1"/>
  <c r="P102" i="4"/>
  <c r="N102" i="4"/>
  <c r="M102" i="4"/>
  <c r="H102" i="4"/>
  <c r="S102" i="4" s="1"/>
  <c r="N101" i="4"/>
  <c r="M101" i="4"/>
  <c r="P101" i="4" s="1"/>
  <c r="H101" i="4"/>
  <c r="S101" i="4" s="1"/>
  <c r="N100" i="4"/>
  <c r="M100" i="4"/>
  <c r="P100" i="4" s="1"/>
  <c r="H100" i="4"/>
  <c r="S100" i="4" s="1"/>
  <c r="N99" i="4"/>
  <c r="M99" i="4"/>
  <c r="P99" i="4" s="1"/>
  <c r="H99" i="4"/>
  <c r="S99" i="4" s="1"/>
  <c r="N98" i="4"/>
  <c r="M98" i="4"/>
  <c r="P98" i="4" s="1"/>
  <c r="H98" i="4"/>
  <c r="S98" i="4" s="1"/>
  <c r="N97" i="4"/>
  <c r="M97" i="4"/>
  <c r="P97" i="4" s="1"/>
  <c r="H97" i="4"/>
  <c r="S97" i="4" s="1"/>
  <c r="N96" i="4"/>
  <c r="M96" i="4"/>
  <c r="P96" i="4" s="1"/>
  <c r="H96" i="4"/>
  <c r="S96" i="4" s="1"/>
  <c r="P95" i="4"/>
  <c r="N95" i="4"/>
  <c r="M95" i="4"/>
  <c r="H95" i="4"/>
  <c r="S95" i="4" s="1"/>
  <c r="P94" i="4"/>
  <c r="N94" i="4"/>
  <c r="M94" i="4"/>
  <c r="H94" i="4"/>
  <c r="S94" i="4" s="1"/>
  <c r="N93" i="4"/>
  <c r="M93" i="4"/>
  <c r="P93" i="4" s="1"/>
  <c r="H93" i="4"/>
  <c r="S93" i="4" s="1"/>
  <c r="N92" i="4"/>
  <c r="M92" i="4"/>
  <c r="P92" i="4" s="1"/>
  <c r="H92" i="4"/>
  <c r="S92" i="4" s="1"/>
  <c r="N91" i="4"/>
  <c r="M91" i="4"/>
  <c r="P91" i="4" s="1"/>
  <c r="H91" i="4"/>
  <c r="S91" i="4" s="1"/>
  <c r="N90" i="4"/>
  <c r="M90" i="4"/>
  <c r="P90" i="4" s="1"/>
  <c r="H90" i="4"/>
  <c r="S90" i="4" s="1"/>
  <c r="N89" i="4"/>
  <c r="M89" i="4"/>
  <c r="P89" i="4" s="1"/>
  <c r="H89" i="4"/>
  <c r="S89" i="4" s="1"/>
  <c r="N88" i="4"/>
  <c r="M88" i="4"/>
  <c r="P88" i="4" s="1"/>
  <c r="H88" i="4"/>
  <c r="S88" i="4" s="1"/>
  <c r="P87" i="4"/>
  <c r="N87" i="4"/>
  <c r="M87" i="4"/>
  <c r="H87" i="4"/>
  <c r="S87" i="4" s="1"/>
  <c r="P86" i="4"/>
  <c r="N86" i="4"/>
  <c r="M86" i="4"/>
  <c r="H86" i="4"/>
  <c r="S86" i="4" s="1"/>
  <c r="N85" i="4"/>
  <c r="M85" i="4"/>
  <c r="P85" i="4" s="1"/>
  <c r="H85" i="4"/>
  <c r="S85" i="4" s="1"/>
  <c r="N84" i="4"/>
  <c r="M84" i="4"/>
  <c r="P84" i="4" s="1"/>
  <c r="H84" i="4"/>
  <c r="S84" i="4" s="1"/>
  <c r="N83" i="4"/>
  <c r="M83" i="4"/>
  <c r="P83" i="4" s="1"/>
  <c r="H83" i="4"/>
  <c r="S83" i="4" s="1"/>
  <c r="N82" i="4"/>
  <c r="M82" i="4"/>
  <c r="P82" i="4" s="1"/>
  <c r="H82" i="4"/>
  <c r="S82" i="4" s="1"/>
  <c r="T82" i="4" s="1"/>
  <c r="N81" i="4"/>
  <c r="M81" i="4"/>
  <c r="P81" i="4" s="1"/>
  <c r="H81" i="4"/>
  <c r="S81" i="4" s="1"/>
  <c r="U81" i="4" s="1"/>
  <c r="N80" i="4"/>
  <c r="M80" i="4"/>
  <c r="P80" i="4" s="1"/>
  <c r="H80" i="4"/>
  <c r="S80" i="4" s="1"/>
  <c r="P79" i="4"/>
  <c r="N79" i="4"/>
  <c r="M79" i="4"/>
  <c r="H79" i="4"/>
  <c r="S79" i="4" s="1"/>
  <c r="P78" i="4"/>
  <c r="N78" i="4"/>
  <c r="M78" i="4"/>
  <c r="H78" i="4"/>
  <c r="S78" i="4" s="1"/>
  <c r="T78" i="4" s="1"/>
  <c r="N77" i="4"/>
  <c r="M77" i="4"/>
  <c r="P77" i="4" s="1"/>
  <c r="H77" i="4"/>
  <c r="S77" i="4" s="1"/>
  <c r="U77" i="4" s="1"/>
  <c r="N76" i="4"/>
  <c r="M76" i="4"/>
  <c r="P76" i="4" s="1"/>
  <c r="H76" i="4"/>
  <c r="S76" i="4" s="1"/>
  <c r="P75" i="4"/>
  <c r="N75" i="4"/>
  <c r="M75" i="4"/>
  <c r="H75" i="4"/>
  <c r="S75" i="4" s="1"/>
  <c r="P74" i="4"/>
  <c r="N74" i="4"/>
  <c r="M74" i="4"/>
  <c r="H74" i="4"/>
  <c r="S74" i="4" s="1"/>
  <c r="T74" i="4" s="1"/>
  <c r="T73" i="4"/>
  <c r="N73" i="4"/>
  <c r="M73" i="4"/>
  <c r="P73" i="4" s="1"/>
  <c r="H73" i="4"/>
  <c r="S73" i="4" s="1"/>
  <c r="U73" i="4" s="1"/>
  <c r="N72" i="4"/>
  <c r="M72" i="4"/>
  <c r="P72" i="4" s="1"/>
  <c r="H72" i="4"/>
  <c r="S72" i="4" s="1"/>
  <c r="N71" i="4"/>
  <c r="M71" i="4"/>
  <c r="P71" i="4" s="1"/>
  <c r="H71" i="4"/>
  <c r="S71" i="4" s="1"/>
  <c r="N70" i="4"/>
  <c r="M70" i="4"/>
  <c r="P70" i="4" s="1"/>
  <c r="H70" i="4"/>
  <c r="S70" i="4" s="1"/>
  <c r="T70" i="4" s="1"/>
  <c r="N69" i="4"/>
  <c r="M69" i="4"/>
  <c r="P69" i="4" s="1"/>
  <c r="H69" i="4"/>
  <c r="S69" i="4" s="1"/>
  <c r="N68" i="4"/>
  <c r="M68" i="4"/>
  <c r="P68" i="4" s="1"/>
  <c r="H68" i="4"/>
  <c r="S68" i="4" s="1"/>
  <c r="N67" i="4"/>
  <c r="M67" i="4"/>
  <c r="P67" i="4" s="1"/>
  <c r="H67" i="4"/>
  <c r="S67" i="4" s="1"/>
  <c r="N66" i="4"/>
  <c r="M66" i="4"/>
  <c r="P66" i="4" s="1"/>
  <c r="H66" i="4"/>
  <c r="S66" i="4" s="1"/>
  <c r="T66" i="4" s="1"/>
  <c r="N65" i="4"/>
  <c r="M65" i="4"/>
  <c r="P65" i="4" s="1"/>
  <c r="H65" i="4"/>
  <c r="S65" i="4" s="1"/>
  <c r="N64" i="4"/>
  <c r="M64" i="4"/>
  <c r="P64" i="4" s="1"/>
  <c r="H64" i="4"/>
  <c r="S64" i="4" s="1"/>
  <c r="N63" i="4"/>
  <c r="M63" i="4"/>
  <c r="P63" i="4" s="1"/>
  <c r="H63" i="4"/>
  <c r="S63" i="4" s="1"/>
  <c r="N62" i="4"/>
  <c r="M62" i="4"/>
  <c r="P62" i="4" s="1"/>
  <c r="H62" i="4"/>
  <c r="S62" i="4" s="1"/>
  <c r="T62" i="4" s="1"/>
  <c r="N61" i="4"/>
  <c r="M61" i="4"/>
  <c r="P61" i="4" s="1"/>
  <c r="H61" i="4"/>
  <c r="S61" i="4" s="1"/>
  <c r="N60" i="4"/>
  <c r="M60" i="4"/>
  <c r="P60" i="4" s="1"/>
  <c r="H60" i="4"/>
  <c r="S60" i="4" s="1"/>
  <c r="N59" i="4"/>
  <c r="M59" i="4"/>
  <c r="P59" i="4" s="1"/>
  <c r="H59" i="4"/>
  <c r="S59" i="4" s="1"/>
  <c r="N58" i="4"/>
  <c r="M58" i="4"/>
  <c r="P58" i="4" s="1"/>
  <c r="H58" i="4"/>
  <c r="S58" i="4" s="1"/>
  <c r="T58" i="4" s="1"/>
  <c r="N57" i="4"/>
  <c r="M57" i="4"/>
  <c r="P57" i="4" s="1"/>
  <c r="H57" i="4"/>
  <c r="S57" i="4" s="1"/>
  <c r="N56" i="4"/>
  <c r="M56" i="4"/>
  <c r="P56" i="4" s="1"/>
  <c r="H56" i="4"/>
  <c r="S56" i="4" s="1"/>
  <c r="N55" i="4"/>
  <c r="M55" i="4"/>
  <c r="P55" i="4" s="1"/>
  <c r="H55" i="4"/>
  <c r="S55" i="4" s="1"/>
  <c r="N54" i="4"/>
  <c r="M54" i="4"/>
  <c r="P54" i="4" s="1"/>
  <c r="H54" i="4"/>
  <c r="S54" i="4" s="1"/>
  <c r="T54" i="4" s="1"/>
  <c r="N53" i="4"/>
  <c r="M53" i="4"/>
  <c r="P53" i="4" s="1"/>
  <c r="H53" i="4"/>
  <c r="S53" i="4" s="1"/>
  <c r="N52" i="4"/>
  <c r="M52" i="4"/>
  <c r="P52" i="4" s="1"/>
  <c r="H52" i="4"/>
  <c r="S52" i="4" s="1"/>
  <c r="N51" i="4"/>
  <c r="M51" i="4"/>
  <c r="P51" i="4" s="1"/>
  <c r="H51" i="4"/>
  <c r="S51" i="4" s="1"/>
  <c r="N50" i="4"/>
  <c r="M50" i="4"/>
  <c r="P50" i="4" s="1"/>
  <c r="H50" i="4"/>
  <c r="S50" i="4" s="1"/>
  <c r="T50" i="4" s="1"/>
  <c r="N49" i="4"/>
  <c r="M49" i="4"/>
  <c r="P49" i="4" s="1"/>
  <c r="H49" i="4"/>
  <c r="S49" i="4" s="1"/>
  <c r="N48" i="4"/>
  <c r="M48" i="4"/>
  <c r="P48" i="4" s="1"/>
  <c r="H48" i="4"/>
  <c r="S48" i="4" s="1"/>
  <c r="N47" i="4"/>
  <c r="M47" i="4"/>
  <c r="P47" i="4" s="1"/>
  <c r="H47" i="4"/>
  <c r="S47" i="4" s="1"/>
  <c r="N46" i="4"/>
  <c r="M46" i="4"/>
  <c r="P46" i="4" s="1"/>
  <c r="H46" i="4"/>
  <c r="S46" i="4" s="1"/>
  <c r="T46" i="4" s="1"/>
  <c r="N45" i="4"/>
  <c r="M45" i="4"/>
  <c r="P45" i="4" s="1"/>
  <c r="H45" i="4"/>
  <c r="S45" i="4" s="1"/>
  <c r="N44" i="4"/>
  <c r="M44" i="4"/>
  <c r="P44" i="4" s="1"/>
  <c r="H44" i="4"/>
  <c r="S44" i="4" s="1"/>
  <c r="N43" i="4"/>
  <c r="M43" i="4"/>
  <c r="P43" i="4" s="1"/>
  <c r="H43" i="4"/>
  <c r="S43" i="4" s="1"/>
  <c r="N42" i="4"/>
  <c r="M42" i="4"/>
  <c r="P42" i="4" s="1"/>
  <c r="H42" i="4"/>
  <c r="S42" i="4" s="1"/>
  <c r="N41" i="4"/>
  <c r="M41" i="4"/>
  <c r="P41" i="4" s="1"/>
  <c r="H41" i="4"/>
  <c r="S41" i="4" s="1"/>
  <c r="P40" i="4"/>
  <c r="N40" i="4"/>
  <c r="M40" i="4"/>
  <c r="H40" i="4"/>
  <c r="S40" i="4" s="1"/>
  <c r="P39" i="4"/>
  <c r="N39" i="4"/>
  <c r="M39" i="4"/>
  <c r="H39" i="4"/>
  <c r="S39" i="4" s="1"/>
  <c r="N38" i="4"/>
  <c r="M38" i="4"/>
  <c r="P38" i="4" s="1"/>
  <c r="H38" i="4"/>
  <c r="S38" i="4" s="1"/>
  <c r="N37" i="4"/>
  <c r="M37" i="4"/>
  <c r="P37" i="4" s="1"/>
  <c r="H37" i="4"/>
  <c r="S37" i="4" s="1"/>
  <c r="N36" i="4"/>
  <c r="M36" i="4"/>
  <c r="P36" i="4" s="1"/>
  <c r="H36" i="4"/>
  <c r="S36" i="4" s="1"/>
  <c r="N35" i="4"/>
  <c r="M35" i="4"/>
  <c r="P35" i="4" s="1"/>
  <c r="H35" i="4"/>
  <c r="S35" i="4" s="1"/>
  <c r="N34" i="4"/>
  <c r="M34" i="4"/>
  <c r="P34" i="4" s="1"/>
  <c r="H34" i="4"/>
  <c r="S34" i="4" s="1"/>
  <c r="N33" i="4"/>
  <c r="M33" i="4"/>
  <c r="P33" i="4" s="1"/>
  <c r="H33" i="4"/>
  <c r="S33" i="4" s="1"/>
  <c r="P32" i="4"/>
  <c r="N32" i="4"/>
  <c r="M32" i="4"/>
  <c r="H32" i="4"/>
  <c r="S32" i="4" s="1"/>
  <c r="P31" i="4"/>
  <c r="N31" i="4"/>
  <c r="M31" i="4"/>
  <c r="H31" i="4"/>
  <c r="S31" i="4" s="1"/>
  <c r="N30" i="4"/>
  <c r="M30" i="4"/>
  <c r="P30" i="4" s="1"/>
  <c r="H30" i="4"/>
  <c r="S30" i="4" s="1"/>
  <c r="N29" i="4"/>
  <c r="M29" i="4"/>
  <c r="P29" i="4" s="1"/>
  <c r="H29" i="4"/>
  <c r="S29" i="4" s="1"/>
  <c r="N28" i="4"/>
  <c r="M28" i="4"/>
  <c r="P28" i="4" s="1"/>
  <c r="H28" i="4"/>
  <c r="S28" i="4" s="1"/>
  <c r="N27" i="4"/>
  <c r="M27" i="4"/>
  <c r="P27" i="4" s="1"/>
  <c r="H27" i="4"/>
  <c r="S27" i="4" s="1"/>
  <c r="N26" i="4"/>
  <c r="M26" i="4"/>
  <c r="P26" i="4" s="1"/>
  <c r="H26" i="4"/>
  <c r="S26" i="4" s="1"/>
  <c r="N25" i="4"/>
  <c r="M25" i="4"/>
  <c r="P25" i="4" s="1"/>
  <c r="H25" i="4"/>
  <c r="S25" i="4" s="1"/>
  <c r="P24" i="4"/>
  <c r="N24" i="4"/>
  <c r="M24" i="4"/>
  <c r="H24" i="4"/>
  <c r="S24" i="4" s="1"/>
  <c r="P23" i="4"/>
  <c r="N23" i="4"/>
  <c r="M23" i="4"/>
  <c r="H23" i="4"/>
  <c r="S23" i="4" s="1"/>
  <c r="N22" i="4"/>
  <c r="M22" i="4"/>
  <c r="P22" i="4" s="1"/>
  <c r="H22" i="4"/>
  <c r="S22" i="4" s="1"/>
  <c r="N21" i="4"/>
  <c r="M21" i="4"/>
  <c r="P21" i="4" s="1"/>
  <c r="H21" i="4"/>
  <c r="S21" i="4" s="1"/>
  <c r="N20" i="4"/>
  <c r="M20" i="4"/>
  <c r="P20" i="4" s="1"/>
  <c r="H20" i="4"/>
  <c r="S20" i="4" s="1"/>
  <c r="N19" i="4"/>
  <c r="M19" i="4"/>
  <c r="P19" i="4" s="1"/>
  <c r="P12" i="4" s="1"/>
  <c r="H19" i="4"/>
  <c r="S19" i="4" s="1"/>
  <c r="M14" i="4"/>
  <c r="P14" i="4" s="1"/>
  <c r="P13" i="4"/>
  <c r="O13" i="4"/>
  <c r="M13" i="4"/>
  <c r="L13" i="4"/>
  <c r="K13" i="4"/>
  <c r="J13" i="4"/>
  <c r="I13" i="4"/>
  <c r="O12" i="4"/>
  <c r="M12" i="4"/>
  <c r="L12" i="4"/>
  <c r="K12" i="4"/>
  <c r="J12" i="4"/>
  <c r="I12" i="4"/>
  <c r="N129" i="3"/>
  <c r="M129" i="3"/>
  <c r="H129" i="3"/>
  <c r="S129" i="3" s="1"/>
  <c r="N128" i="3"/>
  <c r="M128" i="3"/>
  <c r="P128" i="3" s="1"/>
  <c r="H128" i="3"/>
  <c r="S128" i="3" s="1"/>
  <c r="T128" i="3" s="1"/>
  <c r="N127" i="3"/>
  <c r="M127" i="3"/>
  <c r="P127" i="3" s="1"/>
  <c r="H127" i="3"/>
  <c r="S127" i="3" s="1"/>
  <c r="U127" i="3" s="1"/>
  <c r="P126" i="3"/>
  <c r="N126" i="3"/>
  <c r="M126" i="3"/>
  <c r="H126" i="3"/>
  <c r="S126" i="3" s="1"/>
  <c r="P125" i="3"/>
  <c r="N125" i="3"/>
  <c r="M125" i="3"/>
  <c r="H125" i="3"/>
  <c r="S125" i="3" s="1"/>
  <c r="U124" i="3"/>
  <c r="N124" i="3"/>
  <c r="M124" i="3"/>
  <c r="P124" i="3" s="1"/>
  <c r="H124" i="3"/>
  <c r="S124" i="3" s="1"/>
  <c r="T124" i="3" s="1"/>
  <c r="T123" i="3"/>
  <c r="N123" i="3"/>
  <c r="M123" i="3"/>
  <c r="P123" i="3" s="1"/>
  <c r="H123" i="3"/>
  <c r="S123" i="3" s="1"/>
  <c r="U123" i="3" s="1"/>
  <c r="P122" i="3"/>
  <c r="N122" i="3"/>
  <c r="M122" i="3"/>
  <c r="H122" i="3"/>
  <c r="S122" i="3" s="1"/>
  <c r="P121" i="3"/>
  <c r="N121" i="3"/>
  <c r="M121" i="3"/>
  <c r="H121" i="3"/>
  <c r="S121" i="3" s="1"/>
  <c r="N120" i="3"/>
  <c r="M120" i="3"/>
  <c r="P120" i="3" s="1"/>
  <c r="H120" i="3"/>
  <c r="S120" i="3" s="1"/>
  <c r="T120" i="3" s="1"/>
  <c r="N119" i="3"/>
  <c r="M119" i="3"/>
  <c r="P119" i="3" s="1"/>
  <c r="H119" i="3"/>
  <c r="S119" i="3" s="1"/>
  <c r="U119" i="3" s="1"/>
  <c r="N118" i="3"/>
  <c r="M118" i="3"/>
  <c r="P118" i="3" s="1"/>
  <c r="H118" i="3"/>
  <c r="S118" i="3" s="1"/>
  <c r="N117" i="3"/>
  <c r="M117" i="3"/>
  <c r="P117" i="3" s="1"/>
  <c r="H117" i="3"/>
  <c r="S117" i="3" s="1"/>
  <c r="N116" i="3"/>
  <c r="M116" i="3"/>
  <c r="P116" i="3" s="1"/>
  <c r="H116" i="3"/>
  <c r="S116" i="3" s="1"/>
  <c r="T116" i="3" s="1"/>
  <c r="N115" i="3"/>
  <c r="M115" i="3"/>
  <c r="P115" i="3" s="1"/>
  <c r="H115" i="3"/>
  <c r="S115" i="3" s="1"/>
  <c r="U115" i="3" s="1"/>
  <c r="N114" i="3"/>
  <c r="M114" i="3"/>
  <c r="P114" i="3" s="1"/>
  <c r="H114" i="3"/>
  <c r="S114" i="3" s="1"/>
  <c r="N113" i="3"/>
  <c r="M113" i="3"/>
  <c r="P113" i="3" s="1"/>
  <c r="H113" i="3"/>
  <c r="S113" i="3" s="1"/>
  <c r="N112" i="3"/>
  <c r="M112" i="3"/>
  <c r="P112" i="3" s="1"/>
  <c r="H112" i="3"/>
  <c r="S112" i="3" s="1"/>
  <c r="T112" i="3" s="1"/>
  <c r="N111" i="3"/>
  <c r="M111" i="3"/>
  <c r="P111" i="3" s="1"/>
  <c r="H111" i="3"/>
  <c r="S111" i="3" s="1"/>
  <c r="U111" i="3" s="1"/>
  <c r="P110" i="3"/>
  <c r="N110" i="3"/>
  <c r="M110" i="3"/>
  <c r="H110" i="3"/>
  <c r="S110" i="3" s="1"/>
  <c r="P109" i="3"/>
  <c r="N109" i="3"/>
  <c r="M109" i="3"/>
  <c r="H109" i="3"/>
  <c r="S109" i="3" s="1"/>
  <c r="U108" i="3"/>
  <c r="N108" i="3"/>
  <c r="M108" i="3"/>
  <c r="P108" i="3" s="1"/>
  <c r="H108" i="3"/>
  <c r="S108" i="3" s="1"/>
  <c r="T108" i="3" s="1"/>
  <c r="T107" i="3"/>
  <c r="N107" i="3"/>
  <c r="M107" i="3"/>
  <c r="P107" i="3" s="1"/>
  <c r="H107" i="3"/>
  <c r="S107" i="3" s="1"/>
  <c r="U107" i="3" s="1"/>
  <c r="P106" i="3"/>
  <c r="N106" i="3"/>
  <c r="M106" i="3"/>
  <c r="H106" i="3"/>
  <c r="S106" i="3" s="1"/>
  <c r="P105" i="3"/>
  <c r="N105" i="3"/>
  <c r="M105" i="3"/>
  <c r="H105" i="3"/>
  <c r="S105" i="3" s="1"/>
  <c r="N104" i="3"/>
  <c r="M104" i="3"/>
  <c r="P104" i="3" s="1"/>
  <c r="H104" i="3"/>
  <c r="S104" i="3" s="1"/>
  <c r="T104" i="3" s="1"/>
  <c r="N103" i="3"/>
  <c r="M103" i="3"/>
  <c r="P103" i="3" s="1"/>
  <c r="H103" i="3"/>
  <c r="S103" i="3" s="1"/>
  <c r="U103" i="3" s="1"/>
  <c r="N102" i="3"/>
  <c r="M102" i="3"/>
  <c r="P102" i="3" s="1"/>
  <c r="H102" i="3"/>
  <c r="S102" i="3" s="1"/>
  <c r="N101" i="3"/>
  <c r="M101" i="3"/>
  <c r="P101" i="3" s="1"/>
  <c r="H101" i="3"/>
  <c r="S101" i="3" s="1"/>
  <c r="N100" i="3"/>
  <c r="M100" i="3"/>
  <c r="P100" i="3" s="1"/>
  <c r="H100" i="3"/>
  <c r="S100" i="3" s="1"/>
  <c r="T100" i="3" s="1"/>
  <c r="N99" i="3"/>
  <c r="M99" i="3"/>
  <c r="P99" i="3" s="1"/>
  <c r="H99" i="3"/>
  <c r="S99" i="3" s="1"/>
  <c r="U99" i="3" s="1"/>
  <c r="N98" i="3"/>
  <c r="M98" i="3"/>
  <c r="P98" i="3" s="1"/>
  <c r="H98" i="3"/>
  <c r="S98" i="3" s="1"/>
  <c r="N97" i="3"/>
  <c r="M97" i="3"/>
  <c r="P97" i="3" s="1"/>
  <c r="H97" i="3"/>
  <c r="S97" i="3" s="1"/>
  <c r="N96" i="3"/>
  <c r="M96" i="3"/>
  <c r="P96" i="3" s="1"/>
  <c r="H96" i="3"/>
  <c r="S96" i="3" s="1"/>
  <c r="T96" i="3" s="1"/>
  <c r="N95" i="3"/>
  <c r="M95" i="3"/>
  <c r="P95" i="3" s="1"/>
  <c r="H95" i="3"/>
  <c r="S95" i="3" s="1"/>
  <c r="U95" i="3" s="1"/>
  <c r="P94" i="3"/>
  <c r="N94" i="3"/>
  <c r="M94" i="3"/>
  <c r="H94" i="3"/>
  <c r="S94" i="3" s="1"/>
  <c r="P93" i="3"/>
  <c r="N93" i="3"/>
  <c r="M93" i="3"/>
  <c r="H93" i="3"/>
  <c r="S93" i="3" s="1"/>
  <c r="U92" i="3"/>
  <c r="N92" i="3"/>
  <c r="M92" i="3"/>
  <c r="P92" i="3" s="1"/>
  <c r="H92" i="3"/>
  <c r="S92" i="3" s="1"/>
  <c r="T92" i="3" s="1"/>
  <c r="T91" i="3"/>
  <c r="N91" i="3"/>
  <c r="M91" i="3"/>
  <c r="P91" i="3" s="1"/>
  <c r="H91" i="3"/>
  <c r="S91" i="3" s="1"/>
  <c r="U91" i="3" s="1"/>
  <c r="P90" i="3"/>
  <c r="N90" i="3"/>
  <c r="M90" i="3"/>
  <c r="H90" i="3"/>
  <c r="S90" i="3" s="1"/>
  <c r="P89" i="3"/>
  <c r="N89" i="3"/>
  <c r="M89" i="3"/>
  <c r="H89" i="3"/>
  <c r="S89" i="3" s="1"/>
  <c r="N88" i="3"/>
  <c r="M88" i="3"/>
  <c r="P88" i="3" s="1"/>
  <c r="H88" i="3"/>
  <c r="S88" i="3" s="1"/>
  <c r="T88" i="3" s="1"/>
  <c r="N87" i="3"/>
  <c r="M87" i="3"/>
  <c r="P87" i="3" s="1"/>
  <c r="H87" i="3"/>
  <c r="S87" i="3" s="1"/>
  <c r="U87" i="3" s="1"/>
  <c r="N86" i="3"/>
  <c r="M86" i="3"/>
  <c r="P86" i="3" s="1"/>
  <c r="H86" i="3"/>
  <c r="S86" i="3" s="1"/>
  <c r="P85" i="3"/>
  <c r="N85" i="3"/>
  <c r="M85" i="3"/>
  <c r="H85" i="3"/>
  <c r="S85" i="3" s="1"/>
  <c r="T85" i="3" s="1"/>
  <c r="N84" i="3"/>
  <c r="M84" i="3"/>
  <c r="P84" i="3" s="1"/>
  <c r="H84" i="3"/>
  <c r="S84" i="3" s="1"/>
  <c r="P83" i="3"/>
  <c r="N83" i="3"/>
  <c r="M83" i="3"/>
  <c r="H83" i="3"/>
  <c r="S83" i="3" s="1"/>
  <c r="P82" i="3"/>
  <c r="N82" i="3"/>
  <c r="M82" i="3"/>
  <c r="H82" i="3"/>
  <c r="S82" i="3" s="1"/>
  <c r="N81" i="3"/>
  <c r="M81" i="3"/>
  <c r="P81" i="3" s="1"/>
  <c r="H81" i="3"/>
  <c r="S81" i="3" s="1"/>
  <c r="T81" i="3" s="1"/>
  <c r="S80" i="3"/>
  <c r="T80" i="3" s="1"/>
  <c r="N80" i="3"/>
  <c r="M80" i="3"/>
  <c r="P80" i="3" s="1"/>
  <c r="H80" i="3"/>
  <c r="N79" i="3"/>
  <c r="M79" i="3"/>
  <c r="P79" i="3" s="1"/>
  <c r="H79" i="3"/>
  <c r="S79" i="3" s="1"/>
  <c r="N78" i="3"/>
  <c r="M78" i="3"/>
  <c r="P78" i="3" s="1"/>
  <c r="H78" i="3"/>
  <c r="S78" i="3" s="1"/>
  <c r="P77" i="3"/>
  <c r="N77" i="3"/>
  <c r="M77" i="3"/>
  <c r="H77" i="3"/>
  <c r="S77" i="3" s="1"/>
  <c r="T77" i="3" s="1"/>
  <c r="N76" i="3"/>
  <c r="M76" i="3"/>
  <c r="P76" i="3" s="1"/>
  <c r="H76" i="3"/>
  <c r="S76" i="3" s="1"/>
  <c r="P75" i="3"/>
  <c r="N75" i="3"/>
  <c r="M75" i="3"/>
  <c r="H75" i="3"/>
  <c r="S75" i="3" s="1"/>
  <c r="P74" i="3"/>
  <c r="N74" i="3"/>
  <c r="M74" i="3"/>
  <c r="H74" i="3"/>
  <c r="S74" i="3" s="1"/>
  <c r="N73" i="3"/>
  <c r="M73" i="3"/>
  <c r="P73" i="3" s="1"/>
  <c r="H73" i="3"/>
  <c r="S73" i="3" s="1"/>
  <c r="T73" i="3" s="1"/>
  <c r="S72" i="3"/>
  <c r="T72" i="3" s="1"/>
  <c r="N72" i="3"/>
  <c r="M72" i="3"/>
  <c r="P72" i="3" s="1"/>
  <c r="H72" i="3"/>
  <c r="N71" i="3"/>
  <c r="M71" i="3"/>
  <c r="P71" i="3" s="1"/>
  <c r="H71" i="3"/>
  <c r="S71" i="3" s="1"/>
  <c r="N70" i="3"/>
  <c r="M70" i="3"/>
  <c r="P70" i="3" s="1"/>
  <c r="H70" i="3"/>
  <c r="S70" i="3" s="1"/>
  <c r="P69" i="3"/>
  <c r="N69" i="3"/>
  <c r="M69" i="3"/>
  <c r="H69" i="3"/>
  <c r="S69" i="3" s="1"/>
  <c r="T69" i="3" s="1"/>
  <c r="N68" i="3"/>
  <c r="M68" i="3"/>
  <c r="P68" i="3" s="1"/>
  <c r="H68" i="3"/>
  <c r="S68" i="3" s="1"/>
  <c r="P67" i="3"/>
  <c r="N67" i="3"/>
  <c r="M67" i="3"/>
  <c r="H67" i="3"/>
  <c r="S67" i="3" s="1"/>
  <c r="P66" i="3"/>
  <c r="N66" i="3"/>
  <c r="M66" i="3"/>
  <c r="H66" i="3"/>
  <c r="S66" i="3" s="1"/>
  <c r="N65" i="3"/>
  <c r="M65" i="3"/>
  <c r="P65" i="3" s="1"/>
  <c r="H65" i="3"/>
  <c r="S65" i="3" s="1"/>
  <c r="T65" i="3" s="1"/>
  <c r="S64" i="3"/>
  <c r="T64" i="3" s="1"/>
  <c r="N64" i="3"/>
  <c r="M64" i="3"/>
  <c r="P64" i="3" s="1"/>
  <c r="H64" i="3"/>
  <c r="N63" i="3"/>
  <c r="M63" i="3"/>
  <c r="P63" i="3" s="1"/>
  <c r="H63" i="3"/>
  <c r="S63" i="3" s="1"/>
  <c r="N62" i="3"/>
  <c r="M62" i="3"/>
  <c r="P62" i="3" s="1"/>
  <c r="H62" i="3"/>
  <c r="S62" i="3" s="1"/>
  <c r="P61" i="3"/>
  <c r="N61" i="3"/>
  <c r="M61" i="3"/>
  <c r="H61" i="3"/>
  <c r="S61" i="3" s="1"/>
  <c r="T61" i="3" s="1"/>
  <c r="N60" i="3"/>
  <c r="M60" i="3"/>
  <c r="P60" i="3" s="1"/>
  <c r="H60" i="3"/>
  <c r="S60" i="3" s="1"/>
  <c r="P59" i="3"/>
  <c r="N59" i="3"/>
  <c r="M59" i="3"/>
  <c r="H59" i="3"/>
  <c r="S59" i="3" s="1"/>
  <c r="P58" i="3"/>
  <c r="N58" i="3"/>
  <c r="M58" i="3"/>
  <c r="H58" i="3"/>
  <c r="S58" i="3" s="1"/>
  <c r="N57" i="3"/>
  <c r="M57" i="3"/>
  <c r="P57" i="3" s="1"/>
  <c r="H57" i="3"/>
  <c r="S57" i="3" s="1"/>
  <c r="T57" i="3" s="1"/>
  <c r="S56" i="3"/>
  <c r="T56" i="3" s="1"/>
  <c r="N56" i="3"/>
  <c r="M56" i="3"/>
  <c r="P56" i="3" s="1"/>
  <c r="H56" i="3"/>
  <c r="N55" i="3"/>
  <c r="M55" i="3"/>
  <c r="P55" i="3" s="1"/>
  <c r="H55" i="3"/>
  <c r="S55" i="3" s="1"/>
  <c r="N54" i="3"/>
  <c r="M54" i="3"/>
  <c r="P54" i="3" s="1"/>
  <c r="H54" i="3"/>
  <c r="S54" i="3" s="1"/>
  <c r="P53" i="3"/>
  <c r="N53" i="3"/>
  <c r="M53" i="3"/>
  <c r="H53" i="3"/>
  <c r="S53" i="3" s="1"/>
  <c r="T53" i="3" s="1"/>
  <c r="N52" i="3"/>
  <c r="M52" i="3"/>
  <c r="P52" i="3" s="1"/>
  <c r="H52" i="3"/>
  <c r="S52" i="3" s="1"/>
  <c r="P51" i="3"/>
  <c r="N51" i="3"/>
  <c r="M51" i="3"/>
  <c r="H51" i="3"/>
  <c r="S51" i="3" s="1"/>
  <c r="P50" i="3"/>
  <c r="N50" i="3"/>
  <c r="M50" i="3"/>
  <c r="H50" i="3"/>
  <c r="S50" i="3" s="1"/>
  <c r="N49" i="3"/>
  <c r="M49" i="3"/>
  <c r="P49" i="3" s="1"/>
  <c r="H49" i="3"/>
  <c r="S49" i="3" s="1"/>
  <c r="T49" i="3" s="1"/>
  <c r="S48" i="3"/>
  <c r="T48" i="3" s="1"/>
  <c r="N48" i="3"/>
  <c r="M48" i="3"/>
  <c r="P48" i="3" s="1"/>
  <c r="H48" i="3"/>
  <c r="N47" i="3"/>
  <c r="M47" i="3"/>
  <c r="P47" i="3" s="1"/>
  <c r="H47" i="3"/>
  <c r="S47" i="3" s="1"/>
  <c r="N46" i="3"/>
  <c r="M46" i="3"/>
  <c r="P46" i="3" s="1"/>
  <c r="H46" i="3"/>
  <c r="S46" i="3" s="1"/>
  <c r="P45" i="3"/>
  <c r="N45" i="3"/>
  <c r="M45" i="3"/>
  <c r="H45" i="3"/>
  <c r="S45" i="3" s="1"/>
  <c r="T45" i="3" s="1"/>
  <c r="N44" i="3"/>
  <c r="M44" i="3"/>
  <c r="P44" i="3" s="1"/>
  <c r="H44" i="3"/>
  <c r="S44" i="3" s="1"/>
  <c r="N43" i="3"/>
  <c r="M43" i="3"/>
  <c r="P43" i="3" s="1"/>
  <c r="H43" i="3"/>
  <c r="S43" i="3" s="1"/>
  <c r="N42" i="3"/>
  <c r="M42" i="3"/>
  <c r="P42" i="3" s="1"/>
  <c r="H42" i="3"/>
  <c r="S42" i="3" s="1"/>
  <c r="N41" i="3"/>
  <c r="M41" i="3"/>
  <c r="P41" i="3" s="1"/>
  <c r="H41" i="3"/>
  <c r="S41" i="3" s="1"/>
  <c r="N40" i="3"/>
  <c r="M40" i="3"/>
  <c r="P40" i="3" s="1"/>
  <c r="H40" i="3"/>
  <c r="S40" i="3" s="1"/>
  <c r="N39" i="3"/>
  <c r="M39" i="3"/>
  <c r="P39" i="3" s="1"/>
  <c r="H39" i="3"/>
  <c r="S39" i="3" s="1"/>
  <c r="P38" i="3"/>
  <c r="N38" i="3"/>
  <c r="M38" i="3"/>
  <c r="H38" i="3"/>
  <c r="S38" i="3" s="1"/>
  <c r="P37" i="3"/>
  <c r="N37" i="3"/>
  <c r="M37" i="3"/>
  <c r="H37" i="3"/>
  <c r="S37" i="3" s="1"/>
  <c r="N36" i="3"/>
  <c r="M36" i="3"/>
  <c r="P36" i="3" s="1"/>
  <c r="H36" i="3"/>
  <c r="S36" i="3" s="1"/>
  <c r="N35" i="3"/>
  <c r="M35" i="3"/>
  <c r="P35" i="3" s="1"/>
  <c r="H35" i="3"/>
  <c r="S35" i="3" s="1"/>
  <c r="N34" i="3"/>
  <c r="M34" i="3"/>
  <c r="P34" i="3" s="1"/>
  <c r="H34" i="3"/>
  <c r="S34" i="3" s="1"/>
  <c r="N33" i="3"/>
  <c r="M33" i="3"/>
  <c r="P33" i="3" s="1"/>
  <c r="H33" i="3"/>
  <c r="S33" i="3" s="1"/>
  <c r="N32" i="3"/>
  <c r="M32" i="3"/>
  <c r="P32" i="3" s="1"/>
  <c r="H32" i="3"/>
  <c r="S32" i="3" s="1"/>
  <c r="N31" i="3"/>
  <c r="M31" i="3"/>
  <c r="P31" i="3" s="1"/>
  <c r="H31" i="3"/>
  <c r="S31" i="3" s="1"/>
  <c r="P30" i="3"/>
  <c r="N30" i="3"/>
  <c r="M30" i="3"/>
  <c r="H30" i="3"/>
  <c r="S30" i="3" s="1"/>
  <c r="P29" i="3"/>
  <c r="N29" i="3"/>
  <c r="M29" i="3"/>
  <c r="H29" i="3"/>
  <c r="S29" i="3" s="1"/>
  <c r="N28" i="3"/>
  <c r="M28" i="3"/>
  <c r="P28" i="3" s="1"/>
  <c r="H28" i="3"/>
  <c r="S28" i="3" s="1"/>
  <c r="N27" i="3"/>
  <c r="M27" i="3"/>
  <c r="P27" i="3" s="1"/>
  <c r="H27" i="3"/>
  <c r="S27" i="3" s="1"/>
  <c r="N26" i="3"/>
  <c r="M26" i="3"/>
  <c r="P26" i="3" s="1"/>
  <c r="H26" i="3"/>
  <c r="S26" i="3" s="1"/>
  <c r="N25" i="3"/>
  <c r="M25" i="3"/>
  <c r="P25" i="3" s="1"/>
  <c r="H25" i="3"/>
  <c r="S25" i="3" s="1"/>
  <c r="N24" i="3"/>
  <c r="M24" i="3"/>
  <c r="P24" i="3" s="1"/>
  <c r="H24" i="3"/>
  <c r="S24" i="3" s="1"/>
  <c r="N23" i="3"/>
  <c r="M23" i="3"/>
  <c r="P23" i="3" s="1"/>
  <c r="H23" i="3"/>
  <c r="S23" i="3" s="1"/>
  <c r="P22" i="3"/>
  <c r="N22" i="3"/>
  <c r="M22" i="3"/>
  <c r="H22" i="3"/>
  <c r="S22" i="3" s="1"/>
  <c r="P21" i="3"/>
  <c r="N21" i="3"/>
  <c r="M21" i="3"/>
  <c r="H21" i="3"/>
  <c r="S21" i="3" s="1"/>
  <c r="N20" i="3"/>
  <c r="M20" i="3"/>
  <c r="P20" i="3" s="1"/>
  <c r="H20" i="3"/>
  <c r="S20" i="3" s="1"/>
  <c r="N19" i="3"/>
  <c r="M19" i="3"/>
  <c r="P19" i="3" s="1"/>
  <c r="H19" i="3"/>
  <c r="S19" i="3" s="1"/>
  <c r="M14" i="3"/>
  <c r="P14" i="3" s="1"/>
  <c r="P13" i="3"/>
  <c r="O13" i="3"/>
  <c r="M13" i="3"/>
  <c r="L13" i="3"/>
  <c r="K13" i="3"/>
  <c r="J13" i="3"/>
  <c r="I13" i="3"/>
  <c r="O12" i="3"/>
  <c r="L12" i="3"/>
  <c r="L15" i="3" s="1"/>
  <c r="K12" i="3"/>
  <c r="J12" i="3"/>
  <c r="I12" i="3"/>
  <c r="N129" i="2"/>
  <c r="M129" i="2"/>
  <c r="P129" i="2" s="1"/>
  <c r="H129" i="2"/>
  <c r="S129" i="2" s="1"/>
  <c r="N128" i="2"/>
  <c r="M128" i="2"/>
  <c r="P128" i="2" s="1"/>
  <c r="H128" i="2"/>
  <c r="S128" i="2" s="1"/>
  <c r="T128" i="2" s="1"/>
  <c r="N127" i="2"/>
  <c r="M127" i="2"/>
  <c r="P127" i="2" s="1"/>
  <c r="H127" i="2"/>
  <c r="S127" i="2" s="1"/>
  <c r="U127" i="2" s="1"/>
  <c r="P126" i="2"/>
  <c r="N126" i="2"/>
  <c r="M126" i="2"/>
  <c r="H126" i="2"/>
  <c r="S126" i="2" s="1"/>
  <c r="P125" i="2"/>
  <c r="N125" i="2"/>
  <c r="M125" i="2"/>
  <c r="H125" i="2"/>
  <c r="S125" i="2" s="1"/>
  <c r="N124" i="2"/>
  <c r="M124" i="2"/>
  <c r="P124" i="2" s="1"/>
  <c r="H124" i="2"/>
  <c r="S124" i="2" s="1"/>
  <c r="T124" i="2" s="1"/>
  <c r="N123" i="2"/>
  <c r="M123" i="2"/>
  <c r="P123" i="2" s="1"/>
  <c r="H123" i="2"/>
  <c r="S123" i="2" s="1"/>
  <c r="U123" i="2" s="1"/>
  <c r="N122" i="2"/>
  <c r="M122" i="2"/>
  <c r="P122" i="2" s="1"/>
  <c r="H122" i="2"/>
  <c r="S122" i="2" s="1"/>
  <c r="N121" i="2"/>
  <c r="M121" i="2"/>
  <c r="P121" i="2" s="1"/>
  <c r="H121" i="2"/>
  <c r="S121" i="2" s="1"/>
  <c r="N120" i="2"/>
  <c r="M120" i="2"/>
  <c r="P120" i="2" s="1"/>
  <c r="H120" i="2"/>
  <c r="S120" i="2" s="1"/>
  <c r="T120" i="2" s="1"/>
  <c r="N119" i="2"/>
  <c r="M119" i="2"/>
  <c r="P119" i="2" s="1"/>
  <c r="H119" i="2"/>
  <c r="S119" i="2" s="1"/>
  <c r="U119" i="2" s="1"/>
  <c r="P118" i="2"/>
  <c r="N118" i="2"/>
  <c r="M118" i="2"/>
  <c r="H118" i="2"/>
  <c r="S118" i="2" s="1"/>
  <c r="P117" i="2"/>
  <c r="N117" i="2"/>
  <c r="M117" i="2"/>
  <c r="H117" i="2"/>
  <c r="S117" i="2" s="1"/>
  <c r="N116" i="2"/>
  <c r="M116" i="2"/>
  <c r="P116" i="2" s="1"/>
  <c r="H116" i="2"/>
  <c r="S116" i="2" s="1"/>
  <c r="T116" i="2" s="1"/>
  <c r="N115" i="2"/>
  <c r="M115" i="2"/>
  <c r="P115" i="2" s="1"/>
  <c r="H115" i="2"/>
  <c r="S115" i="2" s="1"/>
  <c r="U115" i="2" s="1"/>
  <c r="P114" i="2"/>
  <c r="N114" i="2"/>
  <c r="M114" i="2"/>
  <c r="H114" i="2"/>
  <c r="S114" i="2" s="1"/>
  <c r="P113" i="2"/>
  <c r="N113" i="2"/>
  <c r="M113" i="2"/>
  <c r="H113" i="2"/>
  <c r="S113" i="2" s="1"/>
  <c r="N112" i="2"/>
  <c r="M112" i="2"/>
  <c r="P112" i="2" s="1"/>
  <c r="H112" i="2"/>
  <c r="S112" i="2" s="1"/>
  <c r="T112" i="2" s="1"/>
  <c r="N111" i="2"/>
  <c r="M111" i="2"/>
  <c r="P111" i="2" s="1"/>
  <c r="H111" i="2"/>
  <c r="S111" i="2" s="1"/>
  <c r="U111" i="2" s="1"/>
  <c r="N110" i="2"/>
  <c r="M110" i="2"/>
  <c r="P110" i="2" s="1"/>
  <c r="H110" i="2"/>
  <c r="S110" i="2" s="1"/>
  <c r="N109" i="2"/>
  <c r="M109" i="2"/>
  <c r="P109" i="2" s="1"/>
  <c r="H109" i="2"/>
  <c r="S109" i="2" s="1"/>
  <c r="N108" i="2"/>
  <c r="M108" i="2"/>
  <c r="P108" i="2" s="1"/>
  <c r="H108" i="2"/>
  <c r="S108" i="2" s="1"/>
  <c r="T108" i="2" s="1"/>
  <c r="N107" i="2"/>
  <c r="M107" i="2"/>
  <c r="P107" i="2" s="1"/>
  <c r="H107" i="2"/>
  <c r="S107" i="2" s="1"/>
  <c r="U107" i="2" s="1"/>
  <c r="P106" i="2"/>
  <c r="N106" i="2"/>
  <c r="M106" i="2"/>
  <c r="H106" i="2"/>
  <c r="S106" i="2" s="1"/>
  <c r="P105" i="2"/>
  <c r="N105" i="2"/>
  <c r="M105" i="2"/>
  <c r="H105" i="2"/>
  <c r="S105" i="2" s="1"/>
  <c r="N104" i="2"/>
  <c r="M104" i="2"/>
  <c r="P104" i="2" s="1"/>
  <c r="H104" i="2"/>
  <c r="S104" i="2" s="1"/>
  <c r="T104" i="2" s="1"/>
  <c r="N103" i="2"/>
  <c r="M103" i="2"/>
  <c r="P103" i="2" s="1"/>
  <c r="H103" i="2"/>
  <c r="S103" i="2" s="1"/>
  <c r="U103" i="2" s="1"/>
  <c r="N102" i="2"/>
  <c r="M102" i="2"/>
  <c r="P102" i="2" s="1"/>
  <c r="H102" i="2"/>
  <c r="S102" i="2" s="1"/>
  <c r="N101" i="2"/>
  <c r="M101" i="2"/>
  <c r="P101" i="2" s="1"/>
  <c r="H101" i="2"/>
  <c r="S101" i="2" s="1"/>
  <c r="U100" i="2"/>
  <c r="N100" i="2"/>
  <c r="M100" i="2"/>
  <c r="P100" i="2" s="1"/>
  <c r="H100" i="2"/>
  <c r="S100" i="2" s="1"/>
  <c r="T100" i="2" s="1"/>
  <c r="T99" i="2"/>
  <c r="N99" i="2"/>
  <c r="M99" i="2"/>
  <c r="P99" i="2" s="1"/>
  <c r="H99" i="2"/>
  <c r="S99" i="2" s="1"/>
  <c r="U99" i="2" s="1"/>
  <c r="N98" i="2"/>
  <c r="M98" i="2"/>
  <c r="P98" i="2" s="1"/>
  <c r="H98" i="2"/>
  <c r="S98" i="2" s="1"/>
  <c r="N97" i="2"/>
  <c r="M97" i="2"/>
  <c r="P97" i="2" s="1"/>
  <c r="H97" i="2"/>
  <c r="S97" i="2" s="1"/>
  <c r="N96" i="2"/>
  <c r="M96" i="2"/>
  <c r="P96" i="2" s="1"/>
  <c r="H96" i="2"/>
  <c r="S96" i="2" s="1"/>
  <c r="T96" i="2" s="1"/>
  <c r="N95" i="2"/>
  <c r="M95" i="2"/>
  <c r="P95" i="2" s="1"/>
  <c r="H95" i="2"/>
  <c r="S95" i="2" s="1"/>
  <c r="U95" i="2" s="1"/>
  <c r="P94" i="2"/>
  <c r="N94" i="2"/>
  <c r="M94" i="2"/>
  <c r="H94" i="2"/>
  <c r="S94" i="2" s="1"/>
  <c r="P93" i="2"/>
  <c r="N93" i="2"/>
  <c r="M93" i="2"/>
  <c r="H93" i="2"/>
  <c r="S93" i="2" s="1"/>
  <c r="N92" i="2"/>
  <c r="M92" i="2"/>
  <c r="P92" i="2" s="1"/>
  <c r="H92" i="2"/>
  <c r="S92" i="2" s="1"/>
  <c r="T92" i="2" s="1"/>
  <c r="N91" i="2"/>
  <c r="M91" i="2"/>
  <c r="P91" i="2" s="1"/>
  <c r="H91" i="2"/>
  <c r="S91" i="2" s="1"/>
  <c r="U91" i="2" s="1"/>
  <c r="N90" i="2"/>
  <c r="M90" i="2"/>
  <c r="P90" i="2" s="1"/>
  <c r="H90" i="2"/>
  <c r="S90" i="2" s="1"/>
  <c r="N89" i="2"/>
  <c r="M89" i="2"/>
  <c r="P89" i="2" s="1"/>
  <c r="H89" i="2"/>
  <c r="S89" i="2" s="1"/>
  <c r="N88" i="2"/>
  <c r="M88" i="2"/>
  <c r="P88" i="2" s="1"/>
  <c r="H88" i="2"/>
  <c r="S88" i="2" s="1"/>
  <c r="T88" i="2" s="1"/>
  <c r="N87" i="2"/>
  <c r="M87" i="2"/>
  <c r="P87" i="2" s="1"/>
  <c r="H87" i="2"/>
  <c r="S87" i="2" s="1"/>
  <c r="U87" i="2" s="1"/>
  <c r="P86" i="2"/>
  <c r="N86" i="2"/>
  <c r="M86" i="2"/>
  <c r="H86" i="2"/>
  <c r="S86" i="2" s="1"/>
  <c r="P85" i="2"/>
  <c r="N85" i="2"/>
  <c r="M85" i="2"/>
  <c r="H85" i="2"/>
  <c r="S85" i="2" s="1"/>
  <c r="N84" i="2"/>
  <c r="M84" i="2"/>
  <c r="P84" i="2" s="1"/>
  <c r="H84" i="2"/>
  <c r="S84" i="2" s="1"/>
  <c r="T84" i="2" s="1"/>
  <c r="N83" i="2"/>
  <c r="M83" i="2"/>
  <c r="P83" i="2" s="1"/>
  <c r="H83" i="2"/>
  <c r="S83" i="2" s="1"/>
  <c r="U83" i="2" s="1"/>
  <c r="P82" i="2"/>
  <c r="N82" i="2"/>
  <c r="M82" i="2"/>
  <c r="H82" i="2"/>
  <c r="S82" i="2" s="1"/>
  <c r="P81" i="2"/>
  <c r="N81" i="2"/>
  <c r="M81" i="2"/>
  <c r="H81" i="2"/>
  <c r="S81" i="2" s="1"/>
  <c r="N80" i="2"/>
  <c r="M80" i="2"/>
  <c r="P80" i="2" s="1"/>
  <c r="H80" i="2"/>
  <c r="S80" i="2" s="1"/>
  <c r="U80" i="2" s="1"/>
  <c r="N79" i="2"/>
  <c r="M79" i="2"/>
  <c r="P79" i="2" s="1"/>
  <c r="H79" i="2"/>
  <c r="S79" i="2" s="1"/>
  <c r="N78" i="2"/>
  <c r="M78" i="2"/>
  <c r="P78" i="2" s="1"/>
  <c r="H78" i="2"/>
  <c r="S78" i="2" s="1"/>
  <c r="N77" i="2"/>
  <c r="M77" i="2"/>
  <c r="P77" i="2" s="1"/>
  <c r="H77" i="2"/>
  <c r="S77" i="2" s="1"/>
  <c r="T77" i="2" s="1"/>
  <c r="N76" i="2"/>
  <c r="M76" i="2"/>
  <c r="P76" i="2" s="1"/>
  <c r="H76" i="2"/>
  <c r="S76" i="2" s="1"/>
  <c r="U76" i="2" s="1"/>
  <c r="N75" i="2"/>
  <c r="M75" i="2"/>
  <c r="P75" i="2" s="1"/>
  <c r="H75" i="2"/>
  <c r="S75" i="2" s="1"/>
  <c r="P74" i="2"/>
  <c r="N74" i="2"/>
  <c r="M74" i="2"/>
  <c r="H74" i="2"/>
  <c r="S74" i="2" s="1"/>
  <c r="P73" i="2"/>
  <c r="N73" i="2"/>
  <c r="M73" i="2"/>
  <c r="H73" i="2"/>
  <c r="S73" i="2" s="1"/>
  <c r="T73" i="2" s="1"/>
  <c r="N72" i="2"/>
  <c r="M72" i="2"/>
  <c r="P72" i="2" s="1"/>
  <c r="H72" i="2"/>
  <c r="S72" i="2" s="1"/>
  <c r="U72" i="2" s="1"/>
  <c r="N71" i="2"/>
  <c r="M71" i="2"/>
  <c r="P71" i="2" s="1"/>
  <c r="H71" i="2"/>
  <c r="S71" i="2" s="1"/>
  <c r="N70" i="2"/>
  <c r="M70" i="2"/>
  <c r="P70" i="2" s="1"/>
  <c r="H70" i="2"/>
  <c r="S70" i="2" s="1"/>
  <c r="N69" i="2"/>
  <c r="M69" i="2"/>
  <c r="P69" i="2" s="1"/>
  <c r="H69" i="2"/>
  <c r="S69" i="2" s="1"/>
  <c r="T69" i="2" s="1"/>
  <c r="N68" i="2"/>
  <c r="M68" i="2"/>
  <c r="P68" i="2" s="1"/>
  <c r="H68" i="2"/>
  <c r="S68" i="2" s="1"/>
  <c r="U68" i="2" s="1"/>
  <c r="N67" i="2"/>
  <c r="M67" i="2"/>
  <c r="P67" i="2" s="1"/>
  <c r="H67" i="2"/>
  <c r="S67" i="2" s="1"/>
  <c r="P66" i="2"/>
  <c r="N66" i="2"/>
  <c r="M66" i="2"/>
  <c r="H66" i="2"/>
  <c r="S66" i="2" s="1"/>
  <c r="P65" i="2"/>
  <c r="N65" i="2"/>
  <c r="M65" i="2"/>
  <c r="H65" i="2"/>
  <c r="S65" i="2" s="1"/>
  <c r="T65" i="2" s="1"/>
  <c r="N64" i="2"/>
  <c r="M64" i="2"/>
  <c r="P64" i="2" s="1"/>
  <c r="H64" i="2"/>
  <c r="S64" i="2" s="1"/>
  <c r="U64" i="2" s="1"/>
  <c r="N63" i="2"/>
  <c r="M63" i="2"/>
  <c r="P63" i="2" s="1"/>
  <c r="H63" i="2"/>
  <c r="S63" i="2" s="1"/>
  <c r="N62" i="2"/>
  <c r="M62" i="2"/>
  <c r="P62" i="2" s="1"/>
  <c r="H62" i="2"/>
  <c r="S62" i="2" s="1"/>
  <c r="N61" i="2"/>
  <c r="M61" i="2"/>
  <c r="P61" i="2" s="1"/>
  <c r="H61" i="2"/>
  <c r="S61" i="2" s="1"/>
  <c r="T61" i="2" s="1"/>
  <c r="N60" i="2"/>
  <c r="M60" i="2"/>
  <c r="P60" i="2" s="1"/>
  <c r="H60" i="2"/>
  <c r="S60" i="2" s="1"/>
  <c r="U60" i="2" s="1"/>
  <c r="N59" i="2"/>
  <c r="M59" i="2"/>
  <c r="P59" i="2" s="1"/>
  <c r="H59" i="2"/>
  <c r="S59" i="2" s="1"/>
  <c r="P58" i="2"/>
  <c r="N58" i="2"/>
  <c r="M58" i="2"/>
  <c r="H58" i="2"/>
  <c r="S58" i="2" s="1"/>
  <c r="P57" i="2"/>
  <c r="N57" i="2"/>
  <c r="M57" i="2"/>
  <c r="H57" i="2"/>
  <c r="S57" i="2" s="1"/>
  <c r="T57" i="2" s="1"/>
  <c r="N56" i="2"/>
  <c r="M56" i="2"/>
  <c r="P56" i="2" s="1"/>
  <c r="H56" i="2"/>
  <c r="S56" i="2" s="1"/>
  <c r="U56" i="2" s="1"/>
  <c r="N55" i="2"/>
  <c r="M55" i="2"/>
  <c r="P55" i="2" s="1"/>
  <c r="H55" i="2"/>
  <c r="S55" i="2" s="1"/>
  <c r="N54" i="2"/>
  <c r="M54" i="2"/>
  <c r="P54" i="2" s="1"/>
  <c r="H54" i="2"/>
  <c r="S54" i="2" s="1"/>
  <c r="U53" i="2"/>
  <c r="N53" i="2"/>
  <c r="M53" i="2"/>
  <c r="P53" i="2" s="1"/>
  <c r="H53" i="2"/>
  <c r="S53" i="2" s="1"/>
  <c r="T53" i="2" s="1"/>
  <c r="S52" i="2"/>
  <c r="U52" i="2" s="1"/>
  <c r="N52" i="2"/>
  <c r="M52" i="2"/>
  <c r="P52" i="2" s="1"/>
  <c r="H52" i="2"/>
  <c r="N51" i="2"/>
  <c r="M51" i="2"/>
  <c r="P51" i="2" s="1"/>
  <c r="H51" i="2"/>
  <c r="S51" i="2" s="1"/>
  <c r="N50" i="2"/>
  <c r="M50" i="2"/>
  <c r="P50" i="2" s="1"/>
  <c r="H50" i="2"/>
  <c r="S50" i="2" s="1"/>
  <c r="N49" i="2"/>
  <c r="M49" i="2"/>
  <c r="P49" i="2" s="1"/>
  <c r="H49" i="2"/>
  <c r="S49" i="2" s="1"/>
  <c r="T49" i="2" s="1"/>
  <c r="N48" i="2"/>
  <c r="M48" i="2"/>
  <c r="P48" i="2" s="1"/>
  <c r="H48" i="2"/>
  <c r="S48" i="2" s="1"/>
  <c r="U48" i="2" s="1"/>
  <c r="N47" i="2"/>
  <c r="M47" i="2"/>
  <c r="P47" i="2" s="1"/>
  <c r="H47" i="2"/>
  <c r="S47" i="2" s="1"/>
  <c r="P46" i="2"/>
  <c r="N46" i="2"/>
  <c r="M46" i="2"/>
  <c r="H46" i="2"/>
  <c r="S46" i="2" s="1"/>
  <c r="N45" i="2"/>
  <c r="M45" i="2"/>
  <c r="P45" i="2" s="1"/>
  <c r="H45" i="2"/>
  <c r="S45" i="2" s="1"/>
  <c r="T45" i="2" s="1"/>
  <c r="P44" i="2"/>
  <c r="N44" i="2"/>
  <c r="M44" i="2"/>
  <c r="H44" i="2"/>
  <c r="S44" i="2" s="1"/>
  <c r="P43" i="2"/>
  <c r="N43" i="2"/>
  <c r="M43" i="2"/>
  <c r="H43" i="2"/>
  <c r="S43" i="2" s="1"/>
  <c r="N42" i="2"/>
  <c r="M42" i="2"/>
  <c r="P42" i="2" s="1"/>
  <c r="H42" i="2"/>
  <c r="S42" i="2" s="1"/>
  <c r="N41" i="2"/>
  <c r="M41" i="2"/>
  <c r="P41" i="2" s="1"/>
  <c r="H41" i="2"/>
  <c r="S41" i="2" s="1"/>
  <c r="N40" i="2"/>
  <c r="M40" i="2"/>
  <c r="P40" i="2" s="1"/>
  <c r="H40" i="2"/>
  <c r="S40" i="2" s="1"/>
  <c r="N39" i="2"/>
  <c r="M39" i="2"/>
  <c r="P39" i="2" s="1"/>
  <c r="H39" i="2"/>
  <c r="S39" i="2" s="1"/>
  <c r="N38" i="2"/>
  <c r="M38" i="2"/>
  <c r="P38" i="2" s="1"/>
  <c r="H38" i="2"/>
  <c r="S38" i="2" s="1"/>
  <c r="N37" i="2"/>
  <c r="M37" i="2"/>
  <c r="P37" i="2" s="1"/>
  <c r="H37" i="2"/>
  <c r="S37" i="2" s="1"/>
  <c r="P36" i="2"/>
  <c r="N36" i="2"/>
  <c r="M36" i="2"/>
  <c r="H36" i="2"/>
  <c r="S36" i="2" s="1"/>
  <c r="P35" i="2"/>
  <c r="N35" i="2"/>
  <c r="M35" i="2"/>
  <c r="H35" i="2"/>
  <c r="S35" i="2" s="1"/>
  <c r="N34" i="2"/>
  <c r="M34" i="2"/>
  <c r="P34" i="2" s="1"/>
  <c r="H34" i="2"/>
  <c r="S34" i="2" s="1"/>
  <c r="N33" i="2"/>
  <c r="M33" i="2"/>
  <c r="P33" i="2" s="1"/>
  <c r="H33" i="2"/>
  <c r="S33" i="2" s="1"/>
  <c r="N32" i="2"/>
  <c r="M32" i="2"/>
  <c r="P32" i="2" s="1"/>
  <c r="H32" i="2"/>
  <c r="S32" i="2" s="1"/>
  <c r="N31" i="2"/>
  <c r="M31" i="2"/>
  <c r="P31" i="2" s="1"/>
  <c r="H31" i="2"/>
  <c r="S31" i="2" s="1"/>
  <c r="N30" i="2"/>
  <c r="M30" i="2"/>
  <c r="P30" i="2" s="1"/>
  <c r="H30" i="2"/>
  <c r="S30" i="2" s="1"/>
  <c r="N29" i="2"/>
  <c r="M29" i="2"/>
  <c r="P29" i="2" s="1"/>
  <c r="H29" i="2"/>
  <c r="S29" i="2" s="1"/>
  <c r="P28" i="2"/>
  <c r="N28" i="2"/>
  <c r="M28" i="2"/>
  <c r="H28" i="2"/>
  <c r="S28" i="2" s="1"/>
  <c r="P27" i="2"/>
  <c r="N27" i="2"/>
  <c r="M27" i="2"/>
  <c r="H27" i="2"/>
  <c r="S27" i="2" s="1"/>
  <c r="N26" i="2"/>
  <c r="M26" i="2"/>
  <c r="P26" i="2" s="1"/>
  <c r="H26" i="2"/>
  <c r="S26" i="2" s="1"/>
  <c r="N25" i="2"/>
  <c r="M25" i="2"/>
  <c r="P25" i="2" s="1"/>
  <c r="H25" i="2"/>
  <c r="S25" i="2" s="1"/>
  <c r="N24" i="2"/>
  <c r="M24" i="2"/>
  <c r="P24" i="2" s="1"/>
  <c r="H24" i="2"/>
  <c r="S24" i="2" s="1"/>
  <c r="N23" i="2"/>
  <c r="M23" i="2"/>
  <c r="P23" i="2" s="1"/>
  <c r="H23" i="2"/>
  <c r="S23" i="2" s="1"/>
  <c r="N22" i="2"/>
  <c r="M22" i="2"/>
  <c r="P22" i="2" s="1"/>
  <c r="H22" i="2"/>
  <c r="S22" i="2" s="1"/>
  <c r="N21" i="2"/>
  <c r="M21" i="2"/>
  <c r="P21" i="2" s="1"/>
  <c r="H21" i="2"/>
  <c r="S21" i="2" s="1"/>
  <c r="P20" i="2"/>
  <c r="N20" i="2"/>
  <c r="M20" i="2"/>
  <c r="H20" i="2"/>
  <c r="S20" i="2" s="1"/>
  <c r="N19" i="2"/>
  <c r="M19" i="2"/>
  <c r="P19" i="2" s="1"/>
  <c r="H19" i="2"/>
  <c r="S19" i="2" s="1"/>
  <c r="P14" i="2"/>
  <c r="M14" i="2"/>
  <c r="P13" i="2"/>
  <c r="O13" i="2"/>
  <c r="M13" i="2"/>
  <c r="L13" i="2"/>
  <c r="K13" i="2"/>
  <c r="J13" i="2"/>
  <c r="I13" i="2"/>
  <c r="O12" i="2"/>
  <c r="L12" i="2"/>
  <c r="K12" i="2"/>
  <c r="J12" i="2"/>
  <c r="I12" i="2"/>
  <c r="P12" i="7" l="1"/>
  <c r="D8" i="12"/>
  <c r="F8" i="12" s="1"/>
  <c r="F11" i="12"/>
  <c r="T52" i="3"/>
  <c r="U52" i="3"/>
  <c r="T60" i="3"/>
  <c r="U60" i="3"/>
  <c r="T68" i="3"/>
  <c r="U68" i="3"/>
  <c r="T76" i="3"/>
  <c r="U76" i="3"/>
  <c r="T84" i="3"/>
  <c r="U84" i="3"/>
  <c r="U45" i="2"/>
  <c r="T83" i="2"/>
  <c r="U84" i="2"/>
  <c r="T115" i="2"/>
  <c r="U116" i="2"/>
  <c r="K15" i="3"/>
  <c r="U49" i="3"/>
  <c r="U57" i="3"/>
  <c r="U65" i="3"/>
  <c r="U73" i="3"/>
  <c r="U81" i="3"/>
  <c r="T77" i="4"/>
  <c r="U46" i="5"/>
  <c r="U62" i="5"/>
  <c r="U65" i="6"/>
  <c r="T68" i="6"/>
  <c r="U68" i="6"/>
  <c r="U69" i="6"/>
  <c r="T72" i="6"/>
  <c r="U72" i="6"/>
  <c r="U99" i="6"/>
  <c r="T99" i="6"/>
  <c r="U115" i="6"/>
  <c r="T115" i="6"/>
  <c r="U56" i="7"/>
  <c r="U60" i="7"/>
  <c r="U72" i="7"/>
  <c r="U76" i="7"/>
  <c r="U88" i="7"/>
  <c r="U92" i="7"/>
  <c r="T100" i="7"/>
  <c r="U100" i="7"/>
  <c r="T116" i="7"/>
  <c r="U116" i="7"/>
  <c r="U49" i="8"/>
  <c r="U73" i="6"/>
  <c r="T76" i="6"/>
  <c r="U76" i="6"/>
  <c r="T80" i="6"/>
  <c r="U80" i="6"/>
  <c r="U65" i="8"/>
  <c r="U53" i="3"/>
  <c r="U69" i="3"/>
  <c r="U77" i="3"/>
  <c r="U85" i="3"/>
  <c r="U49" i="6"/>
  <c r="T52" i="6"/>
  <c r="U52" i="6"/>
  <c r="T56" i="6"/>
  <c r="U56" i="6"/>
  <c r="U81" i="6"/>
  <c r="T108" i="7"/>
  <c r="U108" i="7"/>
  <c r="T124" i="7"/>
  <c r="U124" i="7"/>
  <c r="T84" i="8"/>
  <c r="U84" i="8"/>
  <c r="T100" i="8"/>
  <c r="U100" i="8"/>
  <c r="T116" i="8"/>
  <c r="U116" i="8"/>
  <c r="T48" i="6"/>
  <c r="U48" i="6"/>
  <c r="U99" i="7"/>
  <c r="T99" i="7"/>
  <c r="U115" i="7"/>
  <c r="T115" i="7"/>
  <c r="U69" i="8"/>
  <c r="U45" i="3"/>
  <c r="U61" i="3"/>
  <c r="U49" i="2"/>
  <c r="U48" i="3"/>
  <c r="U56" i="3"/>
  <c r="U64" i="3"/>
  <c r="U72" i="3"/>
  <c r="U80" i="3"/>
  <c r="T99" i="3"/>
  <c r="U100" i="3"/>
  <c r="T115" i="3"/>
  <c r="U116" i="3"/>
  <c r="U46" i="4"/>
  <c r="U50" i="4"/>
  <c r="U54" i="4"/>
  <c r="U58" i="4"/>
  <c r="U62" i="4"/>
  <c r="U66" i="4"/>
  <c r="T81" i="4"/>
  <c r="U50" i="5"/>
  <c r="U57" i="6"/>
  <c r="T60" i="6"/>
  <c r="U60" i="6"/>
  <c r="U61" i="6"/>
  <c r="T64" i="6"/>
  <c r="U64" i="6"/>
  <c r="T100" i="6"/>
  <c r="U100" i="6"/>
  <c r="T116" i="6"/>
  <c r="U116" i="6"/>
  <c r="U107" i="7"/>
  <c r="T107" i="7"/>
  <c r="U123" i="7"/>
  <c r="T123" i="7"/>
  <c r="U53" i="8"/>
  <c r="U83" i="8"/>
  <c r="T83" i="8"/>
  <c r="U99" i="8"/>
  <c r="T99" i="8"/>
  <c r="U115" i="8"/>
  <c r="T115" i="8"/>
  <c r="U49" i="7"/>
  <c r="U57" i="7"/>
  <c r="U65" i="7"/>
  <c r="U73" i="7"/>
  <c r="U81" i="7"/>
  <c r="U89" i="7"/>
  <c r="U45" i="7"/>
  <c r="U53" i="7"/>
  <c r="U61" i="7"/>
  <c r="U69" i="7"/>
  <c r="U77" i="7"/>
  <c r="U85" i="7"/>
  <c r="U93" i="7"/>
  <c r="N17" i="10"/>
  <c r="D19" i="12"/>
  <c r="D21" i="12"/>
  <c r="C17" i="12"/>
  <c r="C18" i="12"/>
  <c r="G12" i="11"/>
  <c r="P12" i="8"/>
  <c r="P15" i="8" s="1"/>
  <c r="K15" i="8"/>
  <c r="K15" i="6"/>
  <c r="B43" i="11"/>
  <c r="F43" i="11" s="1"/>
  <c r="B65" i="11"/>
  <c r="F65" i="11" s="1"/>
  <c r="B67" i="11"/>
  <c r="F67" i="11" s="1"/>
  <c r="B19" i="11"/>
  <c r="F19" i="11" s="1"/>
  <c r="B39" i="11"/>
  <c r="H39" i="11" s="1"/>
  <c r="M39" i="11" s="1"/>
  <c r="B55" i="11"/>
  <c r="K55" i="11" s="1"/>
  <c r="B71" i="11"/>
  <c r="K71" i="11" s="1"/>
  <c r="B28" i="11"/>
  <c r="F28" i="11" s="1"/>
  <c r="B20" i="11"/>
  <c r="F20" i="11" s="1"/>
  <c r="I13" i="11"/>
  <c r="N13" i="11" s="1"/>
  <c r="K15" i="11"/>
  <c r="F15" i="11"/>
  <c r="H15" i="11"/>
  <c r="M15" i="11" s="1"/>
  <c r="K27" i="11"/>
  <c r="F27" i="11"/>
  <c r="H27" i="11"/>
  <c r="M27" i="11" s="1"/>
  <c r="K43" i="11"/>
  <c r="K59" i="11"/>
  <c r="H59" i="11"/>
  <c r="M59" i="11" s="1"/>
  <c r="K79" i="11"/>
  <c r="H79" i="11"/>
  <c r="M79" i="11" s="1"/>
  <c r="L79" i="11"/>
  <c r="I79" i="11"/>
  <c r="N79" i="11" s="1"/>
  <c r="G79" i="11"/>
  <c r="C75" i="11"/>
  <c r="B75" i="11"/>
  <c r="L71" i="11"/>
  <c r="I71" i="11"/>
  <c r="N71" i="11" s="1"/>
  <c r="G71" i="11"/>
  <c r="L67" i="11"/>
  <c r="I67" i="11"/>
  <c r="N67" i="11" s="1"/>
  <c r="G67" i="11"/>
  <c r="C63" i="11"/>
  <c r="B63" i="11"/>
  <c r="L59" i="11"/>
  <c r="I59" i="11"/>
  <c r="N59" i="11" s="1"/>
  <c r="G59" i="11"/>
  <c r="L55" i="11"/>
  <c r="I55" i="11"/>
  <c r="N55" i="11" s="1"/>
  <c r="G55" i="11"/>
  <c r="L51" i="11"/>
  <c r="I51" i="11"/>
  <c r="N51" i="11" s="1"/>
  <c r="G51" i="11"/>
  <c r="C47" i="11"/>
  <c r="B47" i="11"/>
  <c r="L43" i="11"/>
  <c r="I43" i="11"/>
  <c r="N43" i="11" s="1"/>
  <c r="G43" i="11"/>
  <c r="L39" i="11"/>
  <c r="I39" i="11"/>
  <c r="N39" i="11" s="1"/>
  <c r="G39" i="11"/>
  <c r="C35" i="11"/>
  <c r="B35" i="11"/>
  <c r="L31" i="11"/>
  <c r="I31" i="11"/>
  <c r="N31" i="11" s="1"/>
  <c r="G31" i="11"/>
  <c r="L27" i="11"/>
  <c r="I27" i="11"/>
  <c r="N27" i="11" s="1"/>
  <c r="L23" i="11"/>
  <c r="I23" i="11"/>
  <c r="N23" i="11" s="1"/>
  <c r="G23" i="11"/>
  <c r="L19" i="11"/>
  <c r="I19" i="11"/>
  <c r="N19" i="11" s="1"/>
  <c r="L15" i="11"/>
  <c r="I15" i="11"/>
  <c r="N15" i="11" s="1"/>
  <c r="G15" i="11"/>
  <c r="G19" i="11"/>
  <c r="K45" i="11"/>
  <c r="H45" i="11"/>
  <c r="M45" i="11" s="1"/>
  <c r="K54" i="11"/>
  <c r="F54" i="11"/>
  <c r="H54" i="11"/>
  <c r="M54" i="11" s="1"/>
  <c r="K50" i="11"/>
  <c r="F50" i="11"/>
  <c r="K46" i="11"/>
  <c r="H46" i="11"/>
  <c r="M46" i="11" s="1"/>
  <c r="F46" i="11"/>
  <c r="K42" i="11"/>
  <c r="H42" i="11"/>
  <c r="M42" i="11" s="1"/>
  <c r="F42" i="11"/>
  <c r="K38" i="11"/>
  <c r="H38" i="11"/>
  <c r="M38" i="11" s="1"/>
  <c r="K34" i="11"/>
  <c r="F34" i="11"/>
  <c r="K30" i="11"/>
  <c r="H30" i="11"/>
  <c r="M30" i="11" s="1"/>
  <c r="K26" i="11"/>
  <c r="H26" i="11"/>
  <c r="M26" i="11" s="1"/>
  <c r="F26" i="11"/>
  <c r="K22" i="11"/>
  <c r="H22" i="11"/>
  <c r="M22" i="11" s="1"/>
  <c r="K18" i="11"/>
  <c r="F18" i="11"/>
  <c r="F79" i="11"/>
  <c r="F38" i="11"/>
  <c r="G27" i="11"/>
  <c r="H50" i="11"/>
  <c r="M50" i="11" s="1"/>
  <c r="L12" i="11"/>
  <c r="I12" i="11"/>
  <c r="N12" i="11" s="1"/>
  <c r="K23" i="11"/>
  <c r="F23" i="11"/>
  <c r="K31" i="11"/>
  <c r="F31" i="11"/>
  <c r="H31" i="11"/>
  <c r="M31" i="11" s="1"/>
  <c r="K51" i="11"/>
  <c r="H51" i="11"/>
  <c r="M51" i="11" s="1"/>
  <c r="K81" i="11"/>
  <c r="H81" i="11"/>
  <c r="M81" i="11" s="1"/>
  <c r="L77" i="11"/>
  <c r="G77" i="11"/>
  <c r="K73" i="11"/>
  <c r="H73" i="11"/>
  <c r="M73" i="11" s="1"/>
  <c r="K69" i="11"/>
  <c r="H69" i="11"/>
  <c r="M69" i="11" s="1"/>
  <c r="L65" i="11"/>
  <c r="G65" i="11"/>
  <c r="I65" i="11"/>
  <c r="N65" i="11" s="1"/>
  <c r="K61" i="11"/>
  <c r="H61" i="11"/>
  <c r="M61" i="11" s="1"/>
  <c r="L57" i="11"/>
  <c r="I57" i="11"/>
  <c r="N57" i="11" s="1"/>
  <c r="G57" i="11"/>
  <c r="K53" i="11"/>
  <c r="H53" i="11"/>
  <c r="M53" i="11" s="1"/>
  <c r="L49" i="11"/>
  <c r="G49" i="11"/>
  <c r="I49" i="11"/>
  <c r="N49" i="11" s="1"/>
  <c r="L45" i="11"/>
  <c r="G45" i="11"/>
  <c r="K41" i="11"/>
  <c r="H41" i="11"/>
  <c r="M41" i="11" s="1"/>
  <c r="F41" i="11"/>
  <c r="K37" i="11"/>
  <c r="H37" i="11"/>
  <c r="M37" i="11" s="1"/>
  <c r="F37" i="11"/>
  <c r="K33" i="11"/>
  <c r="H33" i="11"/>
  <c r="M33" i="11" s="1"/>
  <c r="F33" i="11"/>
  <c r="K29" i="11"/>
  <c r="H29" i="11"/>
  <c r="M29" i="11" s="1"/>
  <c r="F29" i="11"/>
  <c r="L25" i="11"/>
  <c r="I25" i="11"/>
  <c r="N25" i="11" s="1"/>
  <c r="G25" i="11"/>
  <c r="K21" i="11"/>
  <c r="H21" i="11"/>
  <c r="M21" i="11" s="1"/>
  <c r="F21" i="11"/>
  <c r="K17" i="11"/>
  <c r="H17" i="11"/>
  <c r="M17" i="11" s="1"/>
  <c r="F17" i="11"/>
  <c r="F69" i="11"/>
  <c r="F61" i="11"/>
  <c r="F53" i="11"/>
  <c r="F45" i="11"/>
  <c r="H23" i="11"/>
  <c r="M23" i="11" s="1"/>
  <c r="G76" i="11"/>
  <c r="G68" i="11"/>
  <c r="G60" i="11"/>
  <c r="G52" i="11"/>
  <c r="G44" i="11"/>
  <c r="G13" i="11"/>
  <c r="I76" i="11"/>
  <c r="N76" i="11" s="1"/>
  <c r="I60" i="11"/>
  <c r="N60" i="11" s="1"/>
  <c r="I44" i="11"/>
  <c r="N44" i="11" s="1"/>
  <c r="I28" i="11"/>
  <c r="N28" i="11" s="1"/>
  <c r="G36" i="11"/>
  <c r="G28" i="11"/>
  <c r="G20" i="11"/>
  <c r="G14" i="11"/>
  <c r="I68" i="11"/>
  <c r="N68" i="11" s="1"/>
  <c r="I52" i="11"/>
  <c r="N52" i="11" s="1"/>
  <c r="I36" i="11"/>
  <c r="N36" i="11" s="1"/>
  <c r="I20" i="11"/>
  <c r="N20" i="11" s="1"/>
  <c r="I14" i="11"/>
  <c r="N14" i="11" s="1"/>
  <c r="C33" i="11"/>
  <c r="B57" i="11"/>
  <c r="B77" i="11"/>
  <c r="C41" i="11"/>
  <c r="C73" i="11"/>
  <c r="B49" i="11"/>
  <c r="C17" i="11"/>
  <c r="B25" i="11"/>
  <c r="C21" i="11"/>
  <c r="C29" i="11"/>
  <c r="C37" i="11"/>
  <c r="C53" i="11"/>
  <c r="C61" i="11"/>
  <c r="C69" i="11"/>
  <c r="B36" i="11"/>
  <c r="B44" i="11"/>
  <c r="C81" i="11"/>
  <c r="B52" i="11"/>
  <c r="B60" i="11"/>
  <c r="B82" i="11"/>
  <c r="C82" i="11"/>
  <c r="B78" i="11"/>
  <c r="C78" i="11"/>
  <c r="B74" i="11"/>
  <c r="C74" i="11"/>
  <c r="B70" i="11"/>
  <c r="C70" i="11"/>
  <c r="B66" i="11"/>
  <c r="C66" i="11"/>
  <c r="B62" i="11"/>
  <c r="C62" i="11"/>
  <c r="B58" i="11"/>
  <c r="C58" i="11"/>
  <c r="B68" i="11"/>
  <c r="B76" i="11"/>
  <c r="C80" i="11"/>
  <c r="B80" i="11"/>
  <c r="C72" i="11"/>
  <c r="B72" i="11"/>
  <c r="C64" i="11"/>
  <c r="B64" i="11"/>
  <c r="C56" i="11"/>
  <c r="B56" i="11"/>
  <c r="C48" i="11"/>
  <c r="B48" i="11"/>
  <c r="C40" i="11"/>
  <c r="B40" i="11"/>
  <c r="C32" i="11"/>
  <c r="B32" i="11"/>
  <c r="C24" i="11"/>
  <c r="B24" i="11"/>
  <c r="B16" i="11"/>
  <c r="C16" i="11"/>
  <c r="C18" i="11"/>
  <c r="C22" i="11"/>
  <c r="C26" i="11"/>
  <c r="C30" i="11"/>
  <c r="C34" i="11"/>
  <c r="C38" i="11"/>
  <c r="C42" i="11"/>
  <c r="C46" i="11"/>
  <c r="C50" i="11"/>
  <c r="C54" i="11"/>
  <c r="K15" i="7"/>
  <c r="L15" i="6"/>
  <c r="I15" i="6"/>
  <c r="K15" i="4"/>
  <c r="L15" i="4"/>
  <c r="M1" i="4"/>
  <c r="L15" i="5"/>
  <c r="I15" i="4"/>
  <c r="M15" i="4"/>
  <c r="M12" i="3"/>
  <c r="M15" i="3" s="1"/>
  <c r="O15" i="3"/>
  <c r="J15" i="3"/>
  <c r="B13" i="11"/>
  <c r="J15" i="8"/>
  <c r="O15" i="8"/>
  <c r="M12" i="7"/>
  <c r="M15" i="7" s="1"/>
  <c r="P129" i="3"/>
  <c r="B14" i="11"/>
  <c r="L30" i="9"/>
  <c r="E10" i="9"/>
  <c r="L10" i="9" s="1"/>
  <c r="L46" i="9"/>
  <c r="L38" i="9"/>
  <c r="L26" i="9"/>
  <c r="L22" i="9"/>
  <c r="K15" i="2"/>
  <c r="I15" i="3"/>
  <c r="L42" i="9"/>
  <c r="K15" i="5"/>
  <c r="L14" i="9"/>
  <c r="M15" i="6"/>
  <c r="P15" i="6"/>
  <c r="L15" i="7"/>
  <c r="P15" i="7"/>
  <c r="L34" i="9"/>
  <c r="L15" i="8"/>
  <c r="J15" i="6"/>
  <c r="O15" i="6"/>
  <c r="J15" i="2"/>
  <c r="L18" i="9"/>
  <c r="O15" i="2"/>
  <c r="I15" i="8"/>
  <c r="M15" i="8"/>
  <c r="I15" i="7"/>
  <c r="J15" i="7"/>
  <c r="O15" i="7"/>
  <c r="M1" i="7"/>
  <c r="L27" i="9"/>
  <c r="L23" i="9"/>
  <c r="L19" i="9"/>
  <c r="L15" i="9"/>
  <c r="I15" i="5"/>
  <c r="P15" i="5"/>
  <c r="M15" i="5"/>
  <c r="J15" i="5"/>
  <c r="O15" i="5"/>
  <c r="J15" i="4"/>
  <c r="O15" i="4"/>
  <c r="P12" i="2"/>
  <c r="P15" i="2" s="1"/>
  <c r="M12" i="2"/>
  <c r="M15" i="2" s="1"/>
  <c r="L15" i="2"/>
  <c r="I15" i="2"/>
  <c r="L73" i="9"/>
  <c r="L61" i="9"/>
  <c r="L37" i="9"/>
  <c r="L25" i="9"/>
  <c r="L13" i="9"/>
  <c r="L76" i="9"/>
  <c r="L72" i="9"/>
  <c r="L68" i="9"/>
  <c r="L64" i="9"/>
  <c r="L60" i="9"/>
  <c r="L56" i="9"/>
  <c r="L52" i="9"/>
  <c r="L48" i="9"/>
  <c r="L44" i="9"/>
  <c r="L40" i="9"/>
  <c r="L36" i="9"/>
  <c r="L32" i="9"/>
  <c r="L28" i="9"/>
  <c r="L24" i="9"/>
  <c r="L20" i="9"/>
  <c r="L16" i="9"/>
  <c r="L12" i="9"/>
  <c r="L69" i="9"/>
  <c r="L57" i="9"/>
  <c r="L41" i="9"/>
  <c r="L29" i="9"/>
  <c r="L21" i="9"/>
  <c r="G4" i="9"/>
  <c r="K4" i="9"/>
  <c r="L75" i="9"/>
  <c r="L71" i="9"/>
  <c r="L67" i="9"/>
  <c r="L63" i="9"/>
  <c r="L59" i="9"/>
  <c r="L55" i="9"/>
  <c r="L51" i="9"/>
  <c r="L47" i="9"/>
  <c r="L43" i="9"/>
  <c r="L39" i="9"/>
  <c r="L35" i="9"/>
  <c r="L31" i="9"/>
  <c r="L77" i="9"/>
  <c r="L65" i="9"/>
  <c r="L53" i="9"/>
  <c r="L45" i="9"/>
  <c r="L33" i="9"/>
  <c r="L17" i="9"/>
  <c r="H4" i="9"/>
  <c r="L78" i="9"/>
  <c r="L74" i="9"/>
  <c r="L70" i="9"/>
  <c r="L66" i="9"/>
  <c r="L62" i="9"/>
  <c r="L58" i="9"/>
  <c r="L54" i="9"/>
  <c r="L50" i="9"/>
  <c r="L49" i="9"/>
  <c r="J4" i="9"/>
  <c r="I4" i="9"/>
  <c r="T19" i="8"/>
  <c r="S18" i="8"/>
  <c r="H1" i="8" s="1"/>
  <c r="U19" i="8"/>
  <c r="U25" i="8"/>
  <c r="T25" i="8"/>
  <c r="U26" i="8"/>
  <c r="T26" i="8"/>
  <c r="U27" i="8"/>
  <c r="T27" i="8"/>
  <c r="U33" i="8"/>
  <c r="T33" i="8"/>
  <c r="U34" i="8"/>
  <c r="T34" i="8"/>
  <c r="T35" i="8"/>
  <c r="U35" i="8"/>
  <c r="U41" i="8"/>
  <c r="T41" i="8"/>
  <c r="U42" i="8"/>
  <c r="T42" i="8"/>
  <c r="T43" i="8"/>
  <c r="U43" i="8"/>
  <c r="U78" i="8"/>
  <c r="T78" i="8"/>
  <c r="U90" i="8"/>
  <c r="T90" i="8"/>
  <c r="U98" i="8"/>
  <c r="T98" i="8"/>
  <c r="U102" i="8"/>
  <c r="T102" i="8"/>
  <c r="U110" i="8"/>
  <c r="T110" i="8"/>
  <c r="U122" i="8"/>
  <c r="T122" i="8"/>
  <c r="T24" i="8"/>
  <c r="U24" i="8"/>
  <c r="T32" i="8"/>
  <c r="U32" i="8"/>
  <c r="T40" i="8"/>
  <c r="U40" i="8"/>
  <c r="U21" i="8"/>
  <c r="T21" i="8"/>
  <c r="U22" i="8"/>
  <c r="T22" i="8"/>
  <c r="U23" i="8"/>
  <c r="T23" i="8"/>
  <c r="U29" i="8"/>
  <c r="T29" i="8"/>
  <c r="U30" i="8"/>
  <c r="T30" i="8"/>
  <c r="T31" i="8"/>
  <c r="U31" i="8"/>
  <c r="U37" i="8"/>
  <c r="T37" i="8"/>
  <c r="U38" i="8"/>
  <c r="T38" i="8"/>
  <c r="T39" i="8"/>
  <c r="U39" i="8"/>
  <c r="U74" i="8"/>
  <c r="T74" i="8"/>
  <c r="U82" i="8"/>
  <c r="T82" i="8"/>
  <c r="U86" i="8"/>
  <c r="T86" i="8"/>
  <c r="U94" i="8"/>
  <c r="T94" i="8"/>
  <c r="U106" i="8"/>
  <c r="T106" i="8"/>
  <c r="U114" i="8"/>
  <c r="T114" i="8"/>
  <c r="U118" i="8"/>
  <c r="T118" i="8"/>
  <c r="U126" i="8"/>
  <c r="T126" i="8"/>
  <c r="T20" i="8"/>
  <c r="U20" i="8"/>
  <c r="T28" i="8"/>
  <c r="U28" i="8"/>
  <c r="T36" i="8"/>
  <c r="U36" i="8"/>
  <c r="T44" i="8"/>
  <c r="U44" i="8"/>
  <c r="T46" i="8"/>
  <c r="U46" i="8"/>
  <c r="U47" i="8"/>
  <c r="T47" i="8"/>
  <c r="T48" i="8"/>
  <c r="U48" i="8"/>
  <c r="T50" i="8"/>
  <c r="U50" i="8"/>
  <c r="U51" i="8"/>
  <c r="T51" i="8"/>
  <c r="T52" i="8"/>
  <c r="U52" i="8"/>
  <c r="T54" i="8"/>
  <c r="U54" i="8"/>
  <c r="U55" i="8"/>
  <c r="T55" i="8"/>
  <c r="T56" i="8"/>
  <c r="U56" i="8"/>
  <c r="T58" i="8"/>
  <c r="U58" i="8"/>
  <c r="U59" i="8"/>
  <c r="T59" i="8"/>
  <c r="T60" i="8"/>
  <c r="U60" i="8"/>
  <c r="T62" i="8"/>
  <c r="U62" i="8"/>
  <c r="U63" i="8"/>
  <c r="T63" i="8"/>
  <c r="T64" i="8"/>
  <c r="U64" i="8"/>
  <c r="T66" i="8"/>
  <c r="U66" i="8"/>
  <c r="U67" i="8"/>
  <c r="T67" i="8"/>
  <c r="T68" i="8"/>
  <c r="U68" i="8"/>
  <c r="T70" i="8"/>
  <c r="U70" i="8"/>
  <c r="U71" i="8"/>
  <c r="T71" i="8"/>
  <c r="T72" i="8"/>
  <c r="U72" i="8"/>
  <c r="U113" i="8"/>
  <c r="T113" i="8"/>
  <c r="U129" i="8"/>
  <c r="T129" i="8"/>
  <c r="T73" i="8"/>
  <c r="U85" i="8"/>
  <c r="T85" i="8"/>
  <c r="T87" i="8"/>
  <c r="U88" i="8"/>
  <c r="U101" i="8"/>
  <c r="T101" i="8"/>
  <c r="T103" i="8"/>
  <c r="U104" i="8"/>
  <c r="U117" i="8"/>
  <c r="T117" i="8"/>
  <c r="T119" i="8"/>
  <c r="U120" i="8"/>
  <c r="U81" i="8"/>
  <c r="T81" i="8"/>
  <c r="U97" i="8"/>
  <c r="T97" i="8"/>
  <c r="T75" i="8"/>
  <c r="U76" i="8"/>
  <c r="U89" i="8"/>
  <c r="T89" i="8"/>
  <c r="T91" i="8"/>
  <c r="U92" i="8"/>
  <c r="U105" i="8"/>
  <c r="T105" i="8"/>
  <c r="T107" i="8"/>
  <c r="U108" i="8"/>
  <c r="U121" i="8"/>
  <c r="T121" i="8"/>
  <c r="T123" i="8"/>
  <c r="U124" i="8"/>
  <c r="U77" i="8"/>
  <c r="T77" i="8"/>
  <c r="T79" i="8"/>
  <c r="U80" i="8"/>
  <c r="U93" i="8"/>
  <c r="T93" i="8"/>
  <c r="T95" i="8"/>
  <c r="U96" i="8"/>
  <c r="U109" i="8"/>
  <c r="T109" i="8"/>
  <c r="T111" i="8"/>
  <c r="U112" i="8"/>
  <c r="U125" i="8"/>
  <c r="T125" i="8"/>
  <c r="T127" i="8"/>
  <c r="U128" i="8"/>
  <c r="T24" i="7"/>
  <c r="U24" i="7"/>
  <c r="T32" i="7"/>
  <c r="U32" i="7"/>
  <c r="T40" i="7"/>
  <c r="U40" i="7"/>
  <c r="T50" i="7"/>
  <c r="U50" i="7"/>
  <c r="U51" i="7"/>
  <c r="T51" i="7"/>
  <c r="T58" i="7"/>
  <c r="U58" i="7"/>
  <c r="U59" i="7"/>
  <c r="T59" i="7"/>
  <c r="T66" i="7"/>
  <c r="U66" i="7"/>
  <c r="U67" i="7"/>
  <c r="T67" i="7"/>
  <c r="T74" i="7"/>
  <c r="U74" i="7"/>
  <c r="U75" i="7"/>
  <c r="T75" i="7"/>
  <c r="T82" i="7"/>
  <c r="U82" i="7"/>
  <c r="U83" i="7"/>
  <c r="T83" i="7"/>
  <c r="T90" i="7"/>
  <c r="U90" i="7"/>
  <c r="U91" i="7"/>
  <c r="T91" i="7"/>
  <c r="U98" i="7"/>
  <c r="T98" i="7"/>
  <c r="U102" i="7"/>
  <c r="T102" i="7"/>
  <c r="U114" i="7"/>
  <c r="T114" i="7"/>
  <c r="U118" i="7"/>
  <c r="T118" i="7"/>
  <c r="U21" i="7"/>
  <c r="T21" i="7"/>
  <c r="U22" i="7"/>
  <c r="T22" i="7"/>
  <c r="U23" i="7"/>
  <c r="T23" i="7"/>
  <c r="U29" i="7"/>
  <c r="T29" i="7"/>
  <c r="U30" i="7"/>
  <c r="T30" i="7"/>
  <c r="T31" i="7"/>
  <c r="U31" i="7"/>
  <c r="U37" i="7"/>
  <c r="T37" i="7"/>
  <c r="U38" i="7"/>
  <c r="T38" i="7"/>
  <c r="T39" i="7"/>
  <c r="U39" i="7"/>
  <c r="T20" i="7"/>
  <c r="U20" i="7"/>
  <c r="T28" i="7"/>
  <c r="U28" i="7"/>
  <c r="T36" i="7"/>
  <c r="U36" i="7"/>
  <c r="T44" i="7"/>
  <c r="U44" i="7"/>
  <c r="T46" i="7"/>
  <c r="U46" i="7"/>
  <c r="U47" i="7"/>
  <c r="T47" i="7"/>
  <c r="T54" i="7"/>
  <c r="U54" i="7"/>
  <c r="U55" i="7"/>
  <c r="T55" i="7"/>
  <c r="T62" i="7"/>
  <c r="U62" i="7"/>
  <c r="U63" i="7"/>
  <c r="T63" i="7"/>
  <c r="T70" i="7"/>
  <c r="U70" i="7"/>
  <c r="U71" i="7"/>
  <c r="T71" i="7"/>
  <c r="T78" i="7"/>
  <c r="U78" i="7"/>
  <c r="U79" i="7"/>
  <c r="T79" i="7"/>
  <c r="T86" i="7"/>
  <c r="U86" i="7"/>
  <c r="U87" i="7"/>
  <c r="T87" i="7"/>
  <c r="T94" i="7"/>
  <c r="U94" i="7"/>
  <c r="T96" i="7"/>
  <c r="U96" i="7"/>
  <c r="U106" i="7"/>
  <c r="T106" i="7"/>
  <c r="U110" i="7"/>
  <c r="T110" i="7"/>
  <c r="U122" i="7"/>
  <c r="T122" i="7"/>
  <c r="U126" i="7"/>
  <c r="T126" i="7"/>
  <c r="T19" i="7"/>
  <c r="S18" i="7"/>
  <c r="H1" i="7" s="1"/>
  <c r="U19" i="7"/>
  <c r="U25" i="7"/>
  <c r="T25" i="7"/>
  <c r="U26" i="7"/>
  <c r="T26" i="7"/>
  <c r="T27" i="7"/>
  <c r="U27" i="7"/>
  <c r="U33" i="7"/>
  <c r="T33" i="7"/>
  <c r="U34" i="7"/>
  <c r="T34" i="7"/>
  <c r="T35" i="7"/>
  <c r="U35" i="7"/>
  <c r="U41" i="7"/>
  <c r="T41" i="7"/>
  <c r="U42" i="7"/>
  <c r="T42" i="7"/>
  <c r="T43" i="7"/>
  <c r="U43" i="7"/>
  <c r="U113" i="7"/>
  <c r="T113" i="7"/>
  <c r="U129" i="7"/>
  <c r="T129" i="7"/>
  <c r="T95" i="7"/>
  <c r="U101" i="7"/>
  <c r="T101" i="7"/>
  <c r="T103" i="7"/>
  <c r="U104" i="7"/>
  <c r="U117" i="7"/>
  <c r="T117" i="7"/>
  <c r="T119" i="7"/>
  <c r="U120" i="7"/>
  <c r="U105" i="7"/>
  <c r="T105" i="7"/>
  <c r="U121" i="7"/>
  <c r="T121" i="7"/>
  <c r="T97" i="7"/>
  <c r="U109" i="7"/>
  <c r="T109" i="7"/>
  <c r="T111" i="7"/>
  <c r="U112" i="7"/>
  <c r="U125" i="7"/>
  <c r="T125" i="7"/>
  <c r="T127" i="7"/>
  <c r="U128" i="7"/>
  <c r="U21" i="6"/>
  <c r="T21" i="6"/>
  <c r="U22" i="6"/>
  <c r="T22" i="6"/>
  <c r="U23" i="6"/>
  <c r="T23" i="6"/>
  <c r="U29" i="6"/>
  <c r="T29" i="6"/>
  <c r="U30" i="6"/>
  <c r="T30" i="6"/>
  <c r="U31" i="6"/>
  <c r="T31" i="6"/>
  <c r="U37" i="6"/>
  <c r="T37" i="6"/>
  <c r="U38" i="6"/>
  <c r="T38" i="6"/>
  <c r="T39" i="6"/>
  <c r="U39" i="6"/>
  <c r="U90" i="6"/>
  <c r="T90" i="6"/>
  <c r="U98" i="6"/>
  <c r="T98" i="6"/>
  <c r="U102" i="6"/>
  <c r="T102" i="6"/>
  <c r="U110" i="6"/>
  <c r="T110" i="6"/>
  <c r="U122" i="6"/>
  <c r="T122" i="6"/>
  <c r="T20" i="6"/>
  <c r="U20" i="6"/>
  <c r="T28" i="6"/>
  <c r="U28" i="6"/>
  <c r="T36" i="6"/>
  <c r="U36" i="6"/>
  <c r="T44" i="6"/>
  <c r="U44" i="6"/>
  <c r="T46" i="6"/>
  <c r="U46" i="6"/>
  <c r="U47" i="6"/>
  <c r="T47" i="6"/>
  <c r="T54" i="6"/>
  <c r="U54" i="6"/>
  <c r="U55" i="6"/>
  <c r="T55" i="6"/>
  <c r="T62" i="6"/>
  <c r="U62" i="6"/>
  <c r="U63" i="6"/>
  <c r="T63" i="6"/>
  <c r="T70" i="6"/>
  <c r="U70" i="6"/>
  <c r="U71" i="6"/>
  <c r="T71" i="6"/>
  <c r="T78" i="6"/>
  <c r="U78" i="6"/>
  <c r="U79" i="6"/>
  <c r="T79" i="6"/>
  <c r="T19" i="6"/>
  <c r="S18" i="6"/>
  <c r="H1" i="6" s="1"/>
  <c r="U19" i="6"/>
  <c r="U25" i="6"/>
  <c r="T25" i="6"/>
  <c r="U26" i="6"/>
  <c r="T26" i="6"/>
  <c r="T27" i="6"/>
  <c r="U27" i="6"/>
  <c r="U33" i="6"/>
  <c r="T33" i="6"/>
  <c r="U34" i="6"/>
  <c r="T34" i="6"/>
  <c r="T35" i="6"/>
  <c r="U35" i="6"/>
  <c r="U41" i="6"/>
  <c r="T41" i="6"/>
  <c r="U42" i="6"/>
  <c r="T42" i="6"/>
  <c r="T43" i="6"/>
  <c r="U43" i="6"/>
  <c r="U86" i="6"/>
  <c r="T86" i="6"/>
  <c r="U94" i="6"/>
  <c r="T94" i="6"/>
  <c r="U106" i="6"/>
  <c r="T106" i="6"/>
  <c r="U114" i="6"/>
  <c r="T114" i="6"/>
  <c r="U118" i="6"/>
  <c r="T118" i="6"/>
  <c r="U126" i="6"/>
  <c r="T126" i="6"/>
  <c r="M1" i="6"/>
  <c r="T24" i="6"/>
  <c r="U24" i="6"/>
  <c r="T32" i="6"/>
  <c r="U32" i="6"/>
  <c r="T40" i="6"/>
  <c r="U40" i="6"/>
  <c r="T50" i="6"/>
  <c r="U50" i="6"/>
  <c r="U51" i="6"/>
  <c r="T51" i="6"/>
  <c r="T58" i="6"/>
  <c r="U58" i="6"/>
  <c r="U59" i="6"/>
  <c r="T59" i="6"/>
  <c r="T66" i="6"/>
  <c r="U66" i="6"/>
  <c r="U67" i="6"/>
  <c r="T67" i="6"/>
  <c r="T74" i="6"/>
  <c r="U74" i="6"/>
  <c r="U75" i="6"/>
  <c r="T75" i="6"/>
  <c r="T82" i="6"/>
  <c r="U82" i="6"/>
  <c r="U83" i="6"/>
  <c r="T83" i="6"/>
  <c r="T84" i="6"/>
  <c r="U84" i="6"/>
  <c r="U129" i="6"/>
  <c r="T129" i="6"/>
  <c r="U85" i="6"/>
  <c r="T85" i="6"/>
  <c r="T87" i="6"/>
  <c r="U88" i="6"/>
  <c r="U101" i="6"/>
  <c r="T101" i="6"/>
  <c r="T103" i="6"/>
  <c r="U104" i="6"/>
  <c r="U117" i="6"/>
  <c r="T117" i="6"/>
  <c r="T119" i="6"/>
  <c r="U120" i="6"/>
  <c r="U97" i="6"/>
  <c r="T97" i="6"/>
  <c r="U89" i="6"/>
  <c r="T89" i="6"/>
  <c r="T91" i="6"/>
  <c r="U92" i="6"/>
  <c r="U105" i="6"/>
  <c r="T105" i="6"/>
  <c r="T107" i="6"/>
  <c r="U108" i="6"/>
  <c r="U121" i="6"/>
  <c r="T121" i="6"/>
  <c r="T123" i="6"/>
  <c r="U124" i="6"/>
  <c r="U113" i="6"/>
  <c r="T113" i="6"/>
  <c r="U93" i="6"/>
  <c r="T93" i="6"/>
  <c r="T95" i="6"/>
  <c r="U96" i="6"/>
  <c r="U109" i="6"/>
  <c r="T109" i="6"/>
  <c r="T111" i="6"/>
  <c r="U112" i="6"/>
  <c r="U125" i="6"/>
  <c r="T125" i="6"/>
  <c r="T127" i="6"/>
  <c r="U128" i="6"/>
  <c r="U21" i="5"/>
  <c r="T21" i="5"/>
  <c r="U22" i="5"/>
  <c r="T22" i="5"/>
  <c r="T23" i="5"/>
  <c r="U23" i="5"/>
  <c r="U29" i="5"/>
  <c r="T29" i="5"/>
  <c r="U30" i="5"/>
  <c r="T30" i="5"/>
  <c r="T31" i="5"/>
  <c r="U31" i="5"/>
  <c r="U37" i="5"/>
  <c r="T37" i="5"/>
  <c r="U38" i="5"/>
  <c r="T38" i="5"/>
  <c r="T39" i="5"/>
  <c r="U39" i="5"/>
  <c r="T47" i="5"/>
  <c r="U47" i="5"/>
  <c r="U48" i="5"/>
  <c r="T48" i="5"/>
  <c r="T63" i="5"/>
  <c r="U63" i="5"/>
  <c r="U64" i="5"/>
  <c r="T64" i="5"/>
  <c r="T76" i="5"/>
  <c r="U76" i="5"/>
  <c r="T20" i="5"/>
  <c r="U20" i="5"/>
  <c r="T28" i="5"/>
  <c r="U28" i="5"/>
  <c r="T36" i="5"/>
  <c r="U36" i="5"/>
  <c r="T44" i="5"/>
  <c r="U44" i="5"/>
  <c r="T59" i="5"/>
  <c r="U59" i="5"/>
  <c r="U60" i="5"/>
  <c r="T60" i="5"/>
  <c r="T72" i="5"/>
  <c r="U72" i="5"/>
  <c r="U89" i="5"/>
  <c r="T89" i="5"/>
  <c r="U97" i="5"/>
  <c r="T97" i="5"/>
  <c r="U109" i="5"/>
  <c r="T109" i="5"/>
  <c r="U121" i="5"/>
  <c r="T121" i="5"/>
  <c r="U129" i="5"/>
  <c r="T129" i="5"/>
  <c r="S18" i="5"/>
  <c r="H1" i="5" s="1"/>
  <c r="U19" i="5"/>
  <c r="T19" i="5"/>
  <c r="U25" i="5"/>
  <c r="T25" i="5"/>
  <c r="U26" i="5"/>
  <c r="T26" i="5"/>
  <c r="T27" i="5"/>
  <c r="U27" i="5"/>
  <c r="U33" i="5"/>
  <c r="T33" i="5"/>
  <c r="U34" i="5"/>
  <c r="T34" i="5"/>
  <c r="U35" i="5"/>
  <c r="T35" i="5"/>
  <c r="U41" i="5"/>
  <c r="T41" i="5"/>
  <c r="U42" i="5"/>
  <c r="T42" i="5"/>
  <c r="T43" i="5"/>
  <c r="U43" i="5"/>
  <c r="T55" i="5"/>
  <c r="U55" i="5"/>
  <c r="U56" i="5"/>
  <c r="T56" i="5"/>
  <c r="T68" i="5"/>
  <c r="U68" i="5"/>
  <c r="M1" i="5"/>
  <c r="T24" i="5"/>
  <c r="U24" i="5"/>
  <c r="T32" i="5"/>
  <c r="U32" i="5"/>
  <c r="T40" i="5"/>
  <c r="U40" i="5"/>
  <c r="T51" i="5"/>
  <c r="U51" i="5"/>
  <c r="U52" i="5"/>
  <c r="T52" i="5"/>
  <c r="U81" i="5"/>
  <c r="T81" i="5"/>
  <c r="U93" i="5"/>
  <c r="T93" i="5"/>
  <c r="U105" i="5"/>
  <c r="T105" i="5"/>
  <c r="U113" i="5"/>
  <c r="T113" i="5"/>
  <c r="U125" i="5"/>
  <c r="T125" i="5"/>
  <c r="U85" i="5"/>
  <c r="T85" i="5"/>
  <c r="U99" i="5"/>
  <c r="T112" i="5"/>
  <c r="U112" i="5"/>
  <c r="U115" i="5"/>
  <c r="U117" i="5"/>
  <c r="T117" i="5"/>
  <c r="T45" i="5"/>
  <c r="T49" i="5"/>
  <c r="T53" i="5"/>
  <c r="T57" i="5"/>
  <c r="T61" i="5"/>
  <c r="T65" i="5"/>
  <c r="T66" i="5"/>
  <c r="T69" i="5"/>
  <c r="T70" i="5"/>
  <c r="T73" i="5"/>
  <c r="T74" i="5"/>
  <c r="T77" i="5"/>
  <c r="T78" i="5"/>
  <c r="T84" i="5"/>
  <c r="U84" i="5"/>
  <c r="U87" i="5"/>
  <c r="T90" i="5"/>
  <c r="T100" i="5"/>
  <c r="U100" i="5"/>
  <c r="U103" i="5"/>
  <c r="T106" i="5"/>
  <c r="T116" i="5"/>
  <c r="U116" i="5"/>
  <c r="U119" i="5"/>
  <c r="T122" i="5"/>
  <c r="T80" i="5"/>
  <c r="U80" i="5"/>
  <c r="U83" i="5"/>
  <c r="T96" i="5"/>
  <c r="U96" i="5"/>
  <c r="T128" i="5"/>
  <c r="U128" i="5"/>
  <c r="T88" i="5"/>
  <c r="U88" i="5"/>
  <c r="U91" i="5"/>
  <c r="T94" i="5"/>
  <c r="T104" i="5"/>
  <c r="U104" i="5"/>
  <c r="U107" i="5"/>
  <c r="T110" i="5"/>
  <c r="T120" i="5"/>
  <c r="U120" i="5"/>
  <c r="U123" i="5"/>
  <c r="T126" i="5"/>
  <c r="U101" i="5"/>
  <c r="T101" i="5"/>
  <c r="U67" i="5"/>
  <c r="U71" i="5"/>
  <c r="U75" i="5"/>
  <c r="U79" i="5"/>
  <c r="T82" i="5"/>
  <c r="T92" i="5"/>
  <c r="U92" i="5"/>
  <c r="U95" i="5"/>
  <c r="T98" i="5"/>
  <c r="T108" i="5"/>
  <c r="U108" i="5"/>
  <c r="U111" i="5"/>
  <c r="T114" i="5"/>
  <c r="T124" i="5"/>
  <c r="U124" i="5"/>
  <c r="U127" i="5"/>
  <c r="U30" i="4"/>
  <c r="T30" i="4"/>
  <c r="U38" i="4"/>
  <c r="T38" i="4"/>
  <c r="S18" i="4"/>
  <c r="H1" i="4" s="1"/>
  <c r="U19" i="4"/>
  <c r="T19" i="4"/>
  <c r="U20" i="4"/>
  <c r="T20" i="4"/>
  <c r="T21" i="4"/>
  <c r="U21" i="4"/>
  <c r="U27" i="4"/>
  <c r="T27" i="4"/>
  <c r="U28" i="4"/>
  <c r="T28" i="4"/>
  <c r="T29" i="4"/>
  <c r="U29" i="4"/>
  <c r="U35" i="4"/>
  <c r="T35" i="4"/>
  <c r="U36" i="4"/>
  <c r="T36" i="4"/>
  <c r="T37" i="4"/>
  <c r="U37" i="4"/>
  <c r="U43" i="4"/>
  <c r="T43" i="4"/>
  <c r="U44" i="4"/>
  <c r="T44" i="4"/>
  <c r="U45" i="4"/>
  <c r="T45" i="4"/>
  <c r="T47" i="4"/>
  <c r="U47" i="4"/>
  <c r="U48" i="4"/>
  <c r="T48" i="4"/>
  <c r="U49" i="4"/>
  <c r="T49" i="4"/>
  <c r="T51" i="4"/>
  <c r="U51" i="4"/>
  <c r="U52" i="4"/>
  <c r="T52" i="4"/>
  <c r="U53" i="4"/>
  <c r="T53" i="4"/>
  <c r="T55" i="4"/>
  <c r="U55" i="4"/>
  <c r="U56" i="4"/>
  <c r="T56" i="4"/>
  <c r="U57" i="4"/>
  <c r="T57" i="4"/>
  <c r="T59" i="4"/>
  <c r="U59" i="4"/>
  <c r="U60" i="4"/>
  <c r="T60" i="4"/>
  <c r="U61" i="4"/>
  <c r="T61" i="4"/>
  <c r="T63" i="4"/>
  <c r="U63" i="4"/>
  <c r="U64" i="4"/>
  <c r="T64" i="4"/>
  <c r="U65" i="4"/>
  <c r="T65" i="4"/>
  <c r="T67" i="4"/>
  <c r="U67" i="4"/>
  <c r="U68" i="4"/>
  <c r="T68" i="4"/>
  <c r="U69" i="4"/>
  <c r="T69" i="4"/>
  <c r="U83" i="4"/>
  <c r="T83" i="4"/>
  <c r="U84" i="4"/>
  <c r="T84" i="4"/>
  <c r="U26" i="4"/>
  <c r="T26" i="4"/>
  <c r="U34" i="4"/>
  <c r="T34" i="4"/>
  <c r="U42" i="4"/>
  <c r="T42" i="4"/>
  <c r="U79" i="4"/>
  <c r="T79" i="4"/>
  <c r="U80" i="4"/>
  <c r="T80" i="4"/>
  <c r="U23" i="4"/>
  <c r="T23" i="4"/>
  <c r="U24" i="4"/>
  <c r="T24" i="4"/>
  <c r="T25" i="4"/>
  <c r="U25" i="4"/>
  <c r="U31" i="4"/>
  <c r="T31" i="4"/>
  <c r="U32" i="4"/>
  <c r="T32" i="4"/>
  <c r="T33" i="4"/>
  <c r="U33" i="4"/>
  <c r="U39" i="4"/>
  <c r="T39" i="4"/>
  <c r="U40" i="4"/>
  <c r="T40" i="4"/>
  <c r="T41" i="4"/>
  <c r="U41" i="4"/>
  <c r="U75" i="4"/>
  <c r="T75" i="4"/>
  <c r="U76" i="4"/>
  <c r="T76" i="4"/>
  <c r="U22" i="4"/>
  <c r="T22" i="4"/>
  <c r="U71" i="4"/>
  <c r="T71" i="4"/>
  <c r="U72" i="4"/>
  <c r="T72" i="4"/>
  <c r="U70" i="4"/>
  <c r="U74" i="4"/>
  <c r="U78" i="4"/>
  <c r="U82" i="4"/>
  <c r="U90" i="4"/>
  <c r="T90" i="4"/>
  <c r="U91" i="4"/>
  <c r="T91" i="4"/>
  <c r="T92" i="4"/>
  <c r="U92" i="4"/>
  <c r="U98" i="4"/>
  <c r="T98" i="4"/>
  <c r="U99" i="4"/>
  <c r="T99" i="4"/>
  <c r="T100" i="4"/>
  <c r="U100" i="4"/>
  <c r="U106" i="4"/>
  <c r="T106" i="4"/>
  <c r="U107" i="4"/>
  <c r="T107" i="4"/>
  <c r="T108" i="4"/>
  <c r="U108" i="4"/>
  <c r="U114" i="4"/>
  <c r="T114" i="4"/>
  <c r="U115" i="4"/>
  <c r="T115" i="4"/>
  <c r="T116" i="4"/>
  <c r="U116" i="4"/>
  <c r="U122" i="4"/>
  <c r="T122" i="4"/>
  <c r="U123" i="4"/>
  <c r="T123" i="4"/>
  <c r="T124" i="4"/>
  <c r="U124" i="4"/>
  <c r="U89" i="4"/>
  <c r="T89" i="4"/>
  <c r="U97" i="4"/>
  <c r="T97" i="4"/>
  <c r="U105" i="4"/>
  <c r="T105" i="4"/>
  <c r="U113" i="4"/>
  <c r="T113" i="4"/>
  <c r="U121" i="4"/>
  <c r="T121" i="4"/>
  <c r="U129" i="4"/>
  <c r="T129" i="4"/>
  <c r="P15" i="4"/>
  <c r="U86" i="4"/>
  <c r="T86" i="4"/>
  <c r="U87" i="4"/>
  <c r="T87" i="4"/>
  <c r="T88" i="4"/>
  <c r="U88" i="4"/>
  <c r="U94" i="4"/>
  <c r="T94" i="4"/>
  <c r="U95" i="4"/>
  <c r="T95" i="4"/>
  <c r="T96" i="4"/>
  <c r="U96" i="4"/>
  <c r="U102" i="4"/>
  <c r="T102" i="4"/>
  <c r="U103" i="4"/>
  <c r="T103" i="4"/>
  <c r="T104" i="4"/>
  <c r="U104" i="4"/>
  <c r="U110" i="4"/>
  <c r="T110" i="4"/>
  <c r="U111" i="4"/>
  <c r="T111" i="4"/>
  <c r="T112" i="4"/>
  <c r="U112" i="4"/>
  <c r="U118" i="4"/>
  <c r="T118" i="4"/>
  <c r="U119" i="4"/>
  <c r="T119" i="4"/>
  <c r="T120" i="4"/>
  <c r="U120" i="4"/>
  <c r="U126" i="4"/>
  <c r="T126" i="4"/>
  <c r="U127" i="4"/>
  <c r="T127" i="4"/>
  <c r="T128" i="4"/>
  <c r="U128" i="4"/>
  <c r="U85" i="4"/>
  <c r="T85" i="4"/>
  <c r="U93" i="4"/>
  <c r="T93" i="4"/>
  <c r="U101" i="4"/>
  <c r="T101" i="4"/>
  <c r="U109" i="4"/>
  <c r="T109" i="4"/>
  <c r="U117" i="4"/>
  <c r="T117" i="4"/>
  <c r="U125" i="4"/>
  <c r="T125" i="4"/>
  <c r="S18" i="3"/>
  <c r="H1" i="3" s="1"/>
  <c r="T19" i="3"/>
  <c r="U19" i="3"/>
  <c r="U25" i="3"/>
  <c r="T25" i="3"/>
  <c r="U26" i="3"/>
  <c r="T26" i="3"/>
  <c r="U27" i="3"/>
  <c r="T27" i="3"/>
  <c r="U33" i="3"/>
  <c r="T33" i="3"/>
  <c r="U34" i="3"/>
  <c r="T34" i="3"/>
  <c r="T35" i="3"/>
  <c r="U35" i="3"/>
  <c r="U41" i="3"/>
  <c r="T41" i="3"/>
  <c r="U42" i="3"/>
  <c r="T42" i="3"/>
  <c r="T43" i="3"/>
  <c r="U43" i="3"/>
  <c r="U98" i="3"/>
  <c r="T98" i="3"/>
  <c r="U102" i="3"/>
  <c r="T102" i="3"/>
  <c r="U114" i="3"/>
  <c r="T114" i="3"/>
  <c r="U118" i="3"/>
  <c r="T118" i="3"/>
  <c r="T24" i="3"/>
  <c r="U24" i="3"/>
  <c r="T32" i="3"/>
  <c r="U32" i="3"/>
  <c r="T40" i="3"/>
  <c r="U40" i="3"/>
  <c r="T50" i="3"/>
  <c r="U50" i="3"/>
  <c r="U51" i="3"/>
  <c r="T51" i="3"/>
  <c r="T58" i="3"/>
  <c r="U58" i="3"/>
  <c r="U59" i="3"/>
  <c r="T59" i="3"/>
  <c r="T66" i="3"/>
  <c r="U66" i="3"/>
  <c r="U67" i="3"/>
  <c r="T67" i="3"/>
  <c r="T74" i="3"/>
  <c r="U74" i="3"/>
  <c r="U75" i="3"/>
  <c r="T75" i="3"/>
  <c r="T82" i="3"/>
  <c r="U82" i="3"/>
  <c r="U83" i="3"/>
  <c r="T83" i="3"/>
  <c r="U21" i="3"/>
  <c r="T21" i="3"/>
  <c r="U22" i="3"/>
  <c r="T22" i="3"/>
  <c r="U23" i="3"/>
  <c r="T23" i="3"/>
  <c r="U29" i="3"/>
  <c r="T29" i="3"/>
  <c r="U30" i="3"/>
  <c r="T30" i="3"/>
  <c r="T31" i="3"/>
  <c r="U31" i="3"/>
  <c r="U37" i="3"/>
  <c r="T37" i="3"/>
  <c r="U38" i="3"/>
  <c r="T38" i="3"/>
  <c r="T39" i="3"/>
  <c r="U39" i="3"/>
  <c r="U90" i="3"/>
  <c r="T90" i="3"/>
  <c r="U94" i="3"/>
  <c r="T94" i="3"/>
  <c r="U106" i="3"/>
  <c r="T106" i="3"/>
  <c r="U110" i="3"/>
  <c r="T110" i="3"/>
  <c r="U122" i="3"/>
  <c r="T122" i="3"/>
  <c r="U126" i="3"/>
  <c r="T126" i="3"/>
  <c r="T20" i="3"/>
  <c r="U20" i="3"/>
  <c r="T28" i="3"/>
  <c r="U28" i="3"/>
  <c r="T36" i="3"/>
  <c r="U36" i="3"/>
  <c r="T44" i="3"/>
  <c r="U44" i="3"/>
  <c r="T46" i="3"/>
  <c r="U46" i="3"/>
  <c r="U47" i="3"/>
  <c r="T47" i="3"/>
  <c r="T54" i="3"/>
  <c r="U54" i="3"/>
  <c r="U55" i="3"/>
  <c r="T55" i="3"/>
  <c r="T62" i="3"/>
  <c r="U62" i="3"/>
  <c r="U63" i="3"/>
  <c r="T63" i="3"/>
  <c r="T70" i="3"/>
  <c r="U70" i="3"/>
  <c r="U71" i="3"/>
  <c r="T71" i="3"/>
  <c r="T78" i="3"/>
  <c r="U78" i="3"/>
  <c r="U79" i="3"/>
  <c r="T79" i="3"/>
  <c r="T86" i="3"/>
  <c r="U86" i="3"/>
  <c r="U97" i="3"/>
  <c r="T97" i="3"/>
  <c r="U129" i="3"/>
  <c r="T129" i="3"/>
  <c r="T87" i="3"/>
  <c r="U88" i="3"/>
  <c r="U101" i="3"/>
  <c r="T101" i="3"/>
  <c r="T103" i="3"/>
  <c r="U104" i="3"/>
  <c r="U117" i="3"/>
  <c r="T117" i="3"/>
  <c r="T119" i="3"/>
  <c r="U120" i="3"/>
  <c r="U89" i="3"/>
  <c r="T89" i="3"/>
  <c r="U105" i="3"/>
  <c r="T105" i="3"/>
  <c r="U121" i="3"/>
  <c r="T121" i="3"/>
  <c r="U113" i="3"/>
  <c r="T113" i="3"/>
  <c r="U93" i="3"/>
  <c r="T93" i="3"/>
  <c r="T95" i="3"/>
  <c r="U96" i="3"/>
  <c r="U109" i="3"/>
  <c r="T109" i="3"/>
  <c r="T111" i="3"/>
  <c r="U112" i="3"/>
  <c r="U125" i="3"/>
  <c r="T125" i="3"/>
  <c r="T127" i="3"/>
  <c r="U128" i="3"/>
  <c r="U20" i="2"/>
  <c r="T20" i="2"/>
  <c r="U29" i="2"/>
  <c r="T29" i="2"/>
  <c r="U36" i="2"/>
  <c r="T36" i="2"/>
  <c r="U44" i="2"/>
  <c r="T44" i="2"/>
  <c r="U58" i="2"/>
  <c r="T58" i="2"/>
  <c r="T26" i="2"/>
  <c r="U26" i="2"/>
  <c r="T42" i="2"/>
  <c r="U42" i="2"/>
  <c r="U23" i="2"/>
  <c r="T23" i="2"/>
  <c r="U24" i="2"/>
  <c r="T24" i="2"/>
  <c r="T25" i="2"/>
  <c r="U25" i="2"/>
  <c r="U31" i="2"/>
  <c r="T31" i="2"/>
  <c r="U32" i="2"/>
  <c r="T32" i="2"/>
  <c r="U33" i="2"/>
  <c r="T33" i="2"/>
  <c r="U39" i="2"/>
  <c r="T39" i="2"/>
  <c r="U40" i="2"/>
  <c r="T40" i="2"/>
  <c r="U41" i="2"/>
  <c r="T41" i="2"/>
  <c r="U54" i="2"/>
  <c r="T54" i="2"/>
  <c r="U55" i="2"/>
  <c r="T55" i="2"/>
  <c r="U62" i="2"/>
  <c r="T62" i="2"/>
  <c r="U63" i="2"/>
  <c r="T63" i="2"/>
  <c r="U70" i="2"/>
  <c r="T70" i="2"/>
  <c r="U71" i="2"/>
  <c r="T71" i="2"/>
  <c r="U78" i="2"/>
  <c r="T78" i="2"/>
  <c r="U79" i="2"/>
  <c r="T79" i="2"/>
  <c r="U90" i="2"/>
  <c r="T90" i="2"/>
  <c r="U98" i="2"/>
  <c r="T98" i="2"/>
  <c r="U102" i="2"/>
  <c r="T102" i="2"/>
  <c r="U110" i="2"/>
  <c r="T110" i="2"/>
  <c r="U122" i="2"/>
  <c r="T122" i="2"/>
  <c r="T22" i="2"/>
  <c r="U22" i="2"/>
  <c r="T30" i="2"/>
  <c r="U30" i="2"/>
  <c r="T38" i="2"/>
  <c r="U38" i="2"/>
  <c r="T50" i="2"/>
  <c r="U50" i="2"/>
  <c r="U51" i="2"/>
  <c r="T51" i="2"/>
  <c r="U19" i="2"/>
  <c r="T19" i="2"/>
  <c r="S18" i="2"/>
  <c r="H1" i="2" s="1"/>
  <c r="U27" i="2"/>
  <c r="T27" i="2"/>
  <c r="T37" i="2"/>
  <c r="U37" i="2"/>
  <c r="T46" i="2"/>
  <c r="U46" i="2"/>
  <c r="U59" i="2"/>
  <c r="T59" i="2"/>
  <c r="U66" i="2"/>
  <c r="T66" i="2"/>
  <c r="U67" i="2"/>
  <c r="T67" i="2"/>
  <c r="U74" i="2"/>
  <c r="T74" i="2"/>
  <c r="U75" i="2"/>
  <c r="T75" i="2"/>
  <c r="U82" i="2"/>
  <c r="T82" i="2"/>
  <c r="U86" i="2"/>
  <c r="T86" i="2"/>
  <c r="U94" i="2"/>
  <c r="T94" i="2"/>
  <c r="U106" i="2"/>
  <c r="T106" i="2"/>
  <c r="U114" i="2"/>
  <c r="T114" i="2"/>
  <c r="U118" i="2"/>
  <c r="T118" i="2"/>
  <c r="U126" i="2"/>
  <c r="T126" i="2"/>
  <c r="T21" i="2"/>
  <c r="U21" i="2"/>
  <c r="U28" i="2"/>
  <c r="T28" i="2"/>
  <c r="U35" i="2"/>
  <c r="T35" i="2"/>
  <c r="U43" i="2"/>
  <c r="T43" i="2"/>
  <c r="U47" i="2"/>
  <c r="T47" i="2"/>
  <c r="T34" i="2"/>
  <c r="U34" i="2"/>
  <c r="U69" i="2"/>
  <c r="U77" i="2"/>
  <c r="U97" i="2"/>
  <c r="T97" i="2"/>
  <c r="U113" i="2"/>
  <c r="T113" i="2"/>
  <c r="U129" i="2"/>
  <c r="T129" i="2"/>
  <c r="T48" i="2"/>
  <c r="T52" i="2"/>
  <c r="U85" i="2"/>
  <c r="T85" i="2"/>
  <c r="T87" i="2"/>
  <c r="U88" i="2"/>
  <c r="U101" i="2"/>
  <c r="T101" i="2"/>
  <c r="T103" i="2"/>
  <c r="U104" i="2"/>
  <c r="U117" i="2"/>
  <c r="T117" i="2"/>
  <c r="T119" i="2"/>
  <c r="U120" i="2"/>
  <c r="U57" i="2"/>
  <c r="U61" i="2"/>
  <c r="U73" i="2"/>
  <c r="U81" i="2"/>
  <c r="T81" i="2"/>
  <c r="T56" i="2"/>
  <c r="T60" i="2"/>
  <c r="T64" i="2"/>
  <c r="T68" i="2"/>
  <c r="T72" i="2"/>
  <c r="T76" i="2"/>
  <c r="T80" i="2"/>
  <c r="U89" i="2"/>
  <c r="T89" i="2"/>
  <c r="T91" i="2"/>
  <c r="U92" i="2"/>
  <c r="U105" i="2"/>
  <c r="T105" i="2"/>
  <c r="T107" i="2"/>
  <c r="U108" i="2"/>
  <c r="U121" i="2"/>
  <c r="T121" i="2"/>
  <c r="T123" i="2"/>
  <c r="U124" i="2"/>
  <c r="U65" i="2"/>
  <c r="U93" i="2"/>
  <c r="T93" i="2"/>
  <c r="T95" i="2"/>
  <c r="U96" i="2"/>
  <c r="U109" i="2"/>
  <c r="T109" i="2"/>
  <c r="T111" i="2"/>
  <c r="U112" i="2"/>
  <c r="U125" i="2"/>
  <c r="T125" i="2"/>
  <c r="T127" i="2"/>
  <c r="U128" i="2"/>
  <c r="S24" i="1"/>
  <c r="S28" i="1"/>
  <c r="S32" i="1"/>
  <c r="S36" i="1"/>
  <c r="S40" i="1"/>
  <c r="S44" i="1"/>
  <c r="S48" i="1"/>
  <c r="S52" i="1"/>
  <c r="S56" i="1"/>
  <c r="S60" i="1"/>
  <c r="S64" i="1"/>
  <c r="S68" i="1"/>
  <c r="S72" i="1"/>
  <c r="S76" i="1"/>
  <c r="S80" i="1"/>
  <c r="S84" i="1"/>
  <c r="S88" i="1"/>
  <c r="S92" i="1"/>
  <c r="S96" i="1"/>
  <c r="S100" i="1"/>
  <c r="S104" i="1"/>
  <c r="S108" i="1"/>
  <c r="S112" i="1"/>
  <c r="S116" i="1"/>
  <c r="S120" i="1"/>
  <c r="S124" i="1"/>
  <c r="S128" i="1"/>
  <c r="O13" i="1"/>
  <c r="O12" i="1"/>
  <c r="P20" i="1"/>
  <c r="P13" i="1" s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9" i="1"/>
  <c r="M20" i="1"/>
  <c r="M21" i="1"/>
  <c r="P21" i="1" s="1"/>
  <c r="M22" i="1"/>
  <c r="P22" i="1" s="1"/>
  <c r="M23" i="1"/>
  <c r="P23" i="1" s="1"/>
  <c r="M24" i="1"/>
  <c r="P24" i="1" s="1"/>
  <c r="M25" i="1"/>
  <c r="P25" i="1" s="1"/>
  <c r="M26" i="1"/>
  <c r="P26" i="1" s="1"/>
  <c r="M27" i="1"/>
  <c r="P27" i="1" s="1"/>
  <c r="M28" i="1"/>
  <c r="P28" i="1" s="1"/>
  <c r="M29" i="1"/>
  <c r="P29" i="1" s="1"/>
  <c r="M30" i="1"/>
  <c r="P30" i="1" s="1"/>
  <c r="M31" i="1"/>
  <c r="P31" i="1" s="1"/>
  <c r="M32" i="1"/>
  <c r="P32" i="1" s="1"/>
  <c r="M33" i="1"/>
  <c r="P33" i="1" s="1"/>
  <c r="M34" i="1"/>
  <c r="P34" i="1" s="1"/>
  <c r="M35" i="1"/>
  <c r="P35" i="1" s="1"/>
  <c r="M36" i="1"/>
  <c r="P36" i="1" s="1"/>
  <c r="M37" i="1"/>
  <c r="P37" i="1" s="1"/>
  <c r="M38" i="1"/>
  <c r="P38" i="1" s="1"/>
  <c r="M39" i="1"/>
  <c r="P39" i="1" s="1"/>
  <c r="M40" i="1"/>
  <c r="P40" i="1" s="1"/>
  <c r="M41" i="1"/>
  <c r="P41" i="1" s="1"/>
  <c r="M42" i="1"/>
  <c r="P42" i="1" s="1"/>
  <c r="M43" i="1"/>
  <c r="P43" i="1" s="1"/>
  <c r="M44" i="1"/>
  <c r="P44" i="1" s="1"/>
  <c r="M45" i="1"/>
  <c r="P45" i="1" s="1"/>
  <c r="M46" i="1"/>
  <c r="P46" i="1" s="1"/>
  <c r="M47" i="1"/>
  <c r="P47" i="1" s="1"/>
  <c r="M48" i="1"/>
  <c r="P48" i="1" s="1"/>
  <c r="M49" i="1"/>
  <c r="P49" i="1" s="1"/>
  <c r="M50" i="1"/>
  <c r="P50" i="1" s="1"/>
  <c r="M51" i="1"/>
  <c r="P51" i="1" s="1"/>
  <c r="M52" i="1"/>
  <c r="P52" i="1" s="1"/>
  <c r="M53" i="1"/>
  <c r="P53" i="1" s="1"/>
  <c r="M54" i="1"/>
  <c r="P54" i="1" s="1"/>
  <c r="M55" i="1"/>
  <c r="P55" i="1" s="1"/>
  <c r="M56" i="1"/>
  <c r="P56" i="1" s="1"/>
  <c r="M57" i="1"/>
  <c r="P57" i="1" s="1"/>
  <c r="M58" i="1"/>
  <c r="P58" i="1" s="1"/>
  <c r="M59" i="1"/>
  <c r="P59" i="1" s="1"/>
  <c r="M60" i="1"/>
  <c r="P60" i="1" s="1"/>
  <c r="M61" i="1"/>
  <c r="P61" i="1" s="1"/>
  <c r="M62" i="1"/>
  <c r="P62" i="1" s="1"/>
  <c r="M63" i="1"/>
  <c r="P63" i="1" s="1"/>
  <c r="M64" i="1"/>
  <c r="P64" i="1" s="1"/>
  <c r="M65" i="1"/>
  <c r="P65" i="1" s="1"/>
  <c r="M66" i="1"/>
  <c r="P66" i="1" s="1"/>
  <c r="M67" i="1"/>
  <c r="P67" i="1" s="1"/>
  <c r="M68" i="1"/>
  <c r="P68" i="1" s="1"/>
  <c r="M69" i="1"/>
  <c r="P69" i="1" s="1"/>
  <c r="M70" i="1"/>
  <c r="P70" i="1" s="1"/>
  <c r="M71" i="1"/>
  <c r="P71" i="1" s="1"/>
  <c r="M72" i="1"/>
  <c r="P72" i="1" s="1"/>
  <c r="M73" i="1"/>
  <c r="P73" i="1" s="1"/>
  <c r="M74" i="1"/>
  <c r="P74" i="1" s="1"/>
  <c r="M75" i="1"/>
  <c r="P75" i="1" s="1"/>
  <c r="M76" i="1"/>
  <c r="P76" i="1" s="1"/>
  <c r="M77" i="1"/>
  <c r="P77" i="1" s="1"/>
  <c r="M78" i="1"/>
  <c r="P78" i="1" s="1"/>
  <c r="M79" i="1"/>
  <c r="P79" i="1" s="1"/>
  <c r="M80" i="1"/>
  <c r="P80" i="1" s="1"/>
  <c r="M81" i="1"/>
  <c r="P81" i="1" s="1"/>
  <c r="M82" i="1"/>
  <c r="P82" i="1" s="1"/>
  <c r="M83" i="1"/>
  <c r="P83" i="1" s="1"/>
  <c r="M84" i="1"/>
  <c r="P84" i="1" s="1"/>
  <c r="M85" i="1"/>
  <c r="P85" i="1" s="1"/>
  <c r="M86" i="1"/>
  <c r="P86" i="1" s="1"/>
  <c r="M87" i="1"/>
  <c r="P87" i="1" s="1"/>
  <c r="M88" i="1"/>
  <c r="P88" i="1" s="1"/>
  <c r="M89" i="1"/>
  <c r="P89" i="1" s="1"/>
  <c r="M90" i="1"/>
  <c r="P90" i="1" s="1"/>
  <c r="M91" i="1"/>
  <c r="P91" i="1" s="1"/>
  <c r="M92" i="1"/>
  <c r="P92" i="1" s="1"/>
  <c r="M93" i="1"/>
  <c r="P93" i="1" s="1"/>
  <c r="M94" i="1"/>
  <c r="P94" i="1" s="1"/>
  <c r="M95" i="1"/>
  <c r="P95" i="1" s="1"/>
  <c r="M96" i="1"/>
  <c r="P96" i="1" s="1"/>
  <c r="M97" i="1"/>
  <c r="P97" i="1" s="1"/>
  <c r="M98" i="1"/>
  <c r="P98" i="1" s="1"/>
  <c r="M99" i="1"/>
  <c r="P99" i="1" s="1"/>
  <c r="M100" i="1"/>
  <c r="P100" i="1" s="1"/>
  <c r="M101" i="1"/>
  <c r="P101" i="1" s="1"/>
  <c r="M102" i="1"/>
  <c r="P102" i="1" s="1"/>
  <c r="M103" i="1"/>
  <c r="P103" i="1" s="1"/>
  <c r="M104" i="1"/>
  <c r="P104" i="1" s="1"/>
  <c r="M105" i="1"/>
  <c r="P105" i="1" s="1"/>
  <c r="M106" i="1"/>
  <c r="P106" i="1" s="1"/>
  <c r="M107" i="1"/>
  <c r="P107" i="1" s="1"/>
  <c r="M108" i="1"/>
  <c r="P108" i="1" s="1"/>
  <c r="M109" i="1"/>
  <c r="P109" i="1" s="1"/>
  <c r="M110" i="1"/>
  <c r="P110" i="1" s="1"/>
  <c r="M111" i="1"/>
  <c r="P111" i="1" s="1"/>
  <c r="M112" i="1"/>
  <c r="P112" i="1" s="1"/>
  <c r="M113" i="1"/>
  <c r="P113" i="1" s="1"/>
  <c r="M114" i="1"/>
  <c r="P114" i="1" s="1"/>
  <c r="M115" i="1"/>
  <c r="P115" i="1" s="1"/>
  <c r="M116" i="1"/>
  <c r="P116" i="1" s="1"/>
  <c r="M117" i="1"/>
  <c r="P117" i="1" s="1"/>
  <c r="M118" i="1"/>
  <c r="P118" i="1" s="1"/>
  <c r="M119" i="1"/>
  <c r="P119" i="1" s="1"/>
  <c r="M120" i="1"/>
  <c r="P120" i="1" s="1"/>
  <c r="M121" i="1"/>
  <c r="P121" i="1" s="1"/>
  <c r="M122" i="1"/>
  <c r="P122" i="1" s="1"/>
  <c r="M123" i="1"/>
  <c r="P123" i="1" s="1"/>
  <c r="M124" i="1"/>
  <c r="P124" i="1" s="1"/>
  <c r="M125" i="1"/>
  <c r="P125" i="1" s="1"/>
  <c r="M126" i="1"/>
  <c r="P126" i="1" s="1"/>
  <c r="M127" i="1"/>
  <c r="P127" i="1" s="1"/>
  <c r="M128" i="1"/>
  <c r="P128" i="1" s="1"/>
  <c r="M129" i="1"/>
  <c r="P129" i="1" s="1"/>
  <c r="M19" i="1"/>
  <c r="P19" i="1" s="1"/>
  <c r="H20" i="1"/>
  <c r="S20" i="1" s="1"/>
  <c r="H21" i="1"/>
  <c r="S21" i="1" s="1"/>
  <c r="H22" i="1"/>
  <c r="S22" i="1" s="1"/>
  <c r="H23" i="1"/>
  <c r="S23" i="1" s="1"/>
  <c r="H24" i="1"/>
  <c r="H25" i="1"/>
  <c r="S25" i="1" s="1"/>
  <c r="H26" i="1"/>
  <c r="S26" i="1" s="1"/>
  <c r="H27" i="1"/>
  <c r="S27" i="1" s="1"/>
  <c r="H28" i="1"/>
  <c r="H29" i="1"/>
  <c r="S29" i="1" s="1"/>
  <c r="H30" i="1"/>
  <c r="S30" i="1" s="1"/>
  <c r="H31" i="1"/>
  <c r="S31" i="1" s="1"/>
  <c r="H32" i="1"/>
  <c r="H33" i="1"/>
  <c r="S33" i="1" s="1"/>
  <c r="H34" i="1"/>
  <c r="S34" i="1" s="1"/>
  <c r="H35" i="1"/>
  <c r="S35" i="1" s="1"/>
  <c r="H36" i="1"/>
  <c r="H37" i="1"/>
  <c r="S37" i="1" s="1"/>
  <c r="H38" i="1"/>
  <c r="S38" i="1" s="1"/>
  <c r="H39" i="1"/>
  <c r="S39" i="1" s="1"/>
  <c r="H40" i="1"/>
  <c r="H41" i="1"/>
  <c r="S41" i="1" s="1"/>
  <c r="H42" i="1"/>
  <c r="S42" i="1" s="1"/>
  <c r="H43" i="1"/>
  <c r="S43" i="1" s="1"/>
  <c r="H44" i="1"/>
  <c r="H45" i="1"/>
  <c r="S45" i="1" s="1"/>
  <c r="H46" i="1"/>
  <c r="S46" i="1" s="1"/>
  <c r="H47" i="1"/>
  <c r="S47" i="1" s="1"/>
  <c r="H48" i="1"/>
  <c r="H49" i="1"/>
  <c r="S49" i="1" s="1"/>
  <c r="H50" i="1"/>
  <c r="S50" i="1" s="1"/>
  <c r="H51" i="1"/>
  <c r="S51" i="1" s="1"/>
  <c r="H52" i="1"/>
  <c r="H53" i="1"/>
  <c r="S53" i="1" s="1"/>
  <c r="H54" i="1"/>
  <c r="S54" i="1" s="1"/>
  <c r="H55" i="1"/>
  <c r="S55" i="1" s="1"/>
  <c r="H56" i="1"/>
  <c r="H57" i="1"/>
  <c r="S57" i="1" s="1"/>
  <c r="H58" i="1"/>
  <c r="S58" i="1" s="1"/>
  <c r="H59" i="1"/>
  <c r="S59" i="1" s="1"/>
  <c r="H60" i="1"/>
  <c r="H61" i="1"/>
  <c r="S61" i="1" s="1"/>
  <c r="H62" i="1"/>
  <c r="S62" i="1" s="1"/>
  <c r="H63" i="1"/>
  <c r="S63" i="1" s="1"/>
  <c r="H64" i="1"/>
  <c r="H65" i="1"/>
  <c r="S65" i="1" s="1"/>
  <c r="H66" i="1"/>
  <c r="S66" i="1" s="1"/>
  <c r="H67" i="1"/>
  <c r="S67" i="1" s="1"/>
  <c r="H68" i="1"/>
  <c r="H69" i="1"/>
  <c r="S69" i="1" s="1"/>
  <c r="H70" i="1"/>
  <c r="S70" i="1" s="1"/>
  <c r="H71" i="1"/>
  <c r="S71" i="1" s="1"/>
  <c r="H72" i="1"/>
  <c r="H73" i="1"/>
  <c r="S73" i="1" s="1"/>
  <c r="H74" i="1"/>
  <c r="S74" i="1" s="1"/>
  <c r="H75" i="1"/>
  <c r="S75" i="1" s="1"/>
  <c r="H76" i="1"/>
  <c r="H77" i="1"/>
  <c r="S77" i="1" s="1"/>
  <c r="H78" i="1"/>
  <c r="S78" i="1" s="1"/>
  <c r="H79" i="1"/>
  <c r="S79" i="1" s="1"/>
  <c r="H80" i="1"/>
  <c r="H81" i="1"/>
  <c r="S81" i="1" s="1"/>
  <c r="H82" i="1"/>
  <c r="S82" i="1" s="1"/>
  <c r="H83" i="1"/>
  <c r="S83" i="1" s="1"/>
  <c r="H84" i="1"/>
  <c r="H85" i="1"/>
  <c r="S85" i="1" s="1"/>
  <c r="H86" i="1"/>
  <c r="S86" i="1" s="1"/>
  <c r="H87" i="1"/>
  <c r="S87" i="1" s="1"/>
  <c r="H88" i="1"/>
  <c r="H89" i="1"/>
  <c r="S89" i="1" s="1"/>
  <c r="H90" i="1"/>
  <c r="S90" i="1" s="1"/>
  <c r="H91" i="1"/>
  <c r="S91" i="1" s="1"/>
  <c r="H92" i="1"/>
  <c r="H93" i="1"/>
  <c r="S93" i="1" s="1"/>
  <c r="H94" i="1"/>
  <c r="S94" i="1" s="1"/>
  <c r="H95" i="1"/>
  <c r="S95" i="1" s="1"/>
  <c r="H96" i="1"/>
  <c r="H97" i="1"/>
  <c r="S97" i="1" s="1"/>
  <c r="H98" i="1"/>
  <c r="S98" i="1" s="1"/>
  <c r="H99" i="1"/>
  <c r="S99" i="1" s="1"/>
  <c r="H100" i="1"/>
  <c r="H101" i="1"/>
  <c r="S101" i="1" s="1"/>
  <c r="H102" i="1"/>
  <c r="S102" i="1" s="1"/>
  <c r="H103" i="1"/>
  <c r="S103" i="1" s="1"/>
  <c r="H104" i="1"/>
  <c r="H105" i="1"/>
  <c r="S105" i="1" s="1"/>
  <c r="H106" i="1"/>
  <c r="S106" i="1" s="1"/>
  <c r="H107" i="1"/>
  <c r="S107" i="1" s="1"/>
  <c r="H108" i="1"/>
  <c r="H109" i="1"/>
  <c r="S109" i="1" s="1"/>
  <c r="H110" i="1"/>
  <c r="S110" i="1" s="1"/>
  <c r="H111" i="1"/>
  <c r="S111" i="1" s="1"/>
  <c r="H112" i="1"/>
  <c r="H113" i="1"/>
  <c r="S113" i="1" s="1"/>
  <c r="H114" i="1"/>
  <c r="S114" i="1" s="1"/>
  <c r="H115" i="1"/>
  <c r="S115" i="1" s="1"/>
  <c r="H116" i="1"/>
  <c r="H117" i="1"/>
  <c r="S117" i="1" s="1"/>
  <c r="H118" i="1"/>
  <c r="S118" i="1" s="1"/>
  <c r="H119" i="1"/>
  <c r="S119" i="1" s="1"/>
  <c r="H120" i="1"/>
  <c r="H121" i="1"/>
  <c r="S121" i="1" s="1"/>
  <c r="H122" i="1"/>
  <c r="S122" i="1" s="1"/>
  <c r="H123" i="1"/>
  <c r="S123" i="1" s="1"/>
  <c r="H124" i="1"/>
  <c r="H125" i="1"/>
  <c r="S125" i="1" s="1"/>
  <c r="H126" i="1"/>
  <c r="S126" i="1" s="1"/>
  <c r="H127" i="1"/>
  <c r="S127" i="1" s="1"/>
  <c r="H128" i="1"/>
  <c r="H129" i="1"/>
  <c r="S129" i="1" s="1"/>
  <c r="H19" i="1"/>
  <c r="S19" i="1" s="1"/>
  <c r="M14" i="1"/>
  <c r="P14" i="1" s="1"/>
  <c r="M13" i="1"/>
  <c r="L13" i="1"/>
  <c r="K13" i="1"/>
  <c r="J13" i="1"/>
  <c r="I13" i="1"/>
  <c r="K12" i="1"/>
  <c r="J12" i="1"/>
  <c r="L12" i="1"/>
  <c r="I12" i="1"/>
  <c r="C8" i="12" l="1"/>
  <c r="D12" i="12"/>
  <c r="A24" i="12"/>
  <c r="A26" i="12" s="1"/>
  <c r="F17" i="12"/>
  <c r="D10" i="12"/>
  <c r="C9" i="12"/>
  <c r="K65" i="11"/>
  <c r="M1" i="8"/>
  <c r="C19" i="12"/>
  <c r="C83" i="11"/>
  <c r="K39" i="11"/>
  <c r="F71" i="11"/>
  <c r="H67" i="11"/>
  <c r="M67" i="11" s="1"/>
  <c r="H65" i="11"/>
  <c r="M65" i="11" s="1"/>
  <c r="K67" i="11"/>
  <c r="H71" i="11"/>
  <c r="M71" i="11" s="1"/>
  <c r="H43" i="11"/>
  <c r="M43" i="11" s="1"/>
  <c r="K19" i="11"/>
  <c r="F39" i="11"/>
  <c r="H19" i="11"/>
  <c r="M19" i="11" s="1"/>
  <c r="B12" i="11"/>
  <c r="B83" i="11" s="1"/>
  <c r="H20" i="11"/>
  <c r="M20" i="11" s="1"/>
  <c r="M12" i="1"/>
  <c r="M15" i="1" s="1"/>
  <c r="K20" i="11"/>
  <c r="H28" i="11"/>
  <c r="M28" i="11" s="1"/>
  <c r="K28" i="11"/>
  <c r="H55" i="11"/>
  <c r="M55" i="11" s="1"/>
  <c r="F55" i="11"/>
  <c r="K16" i="11"/>
  <c r="H16" i="11"/>
  <c r="M16" i="11" s="1"/>
  <c r="F16" i="11"/>
  <c r="L32" i="11"/>
  <c r="I32" i="11"/>
  <c r="N32" i="11" s="1"/>
  <c r="G32" i="11"/>
  <c r="L48" i="11"/>
  <c r="I48" i="11"/>
  <c r="N48" i="11" s="1"/>
  <c r="G48" i="11"/>
  <c r="L64" i="11"/>
  <c r="I64" i="11"/>
  <c r="N64" i="11" s="1"/>
  <c r="G64" i="11"/>
  <c r="L80" i="11"/>
  <c r="I80" i="11"/>
  <c r="N80" i="11" s="1"/>
  <c r="G80" i="11"/>
  <c r="K58" i="11"/>
  <c r="H58" i="11"/>
  <c r="M58" i="11" s="1"/>
  <c r="F58" i="11"/>
  <c r="K66" i="11"/>
  <c r="F66" i="11"/>
  <c r="H66" i="11"/>
  <c r="M66" i="11" s="1"/>
  <c r="K74" i="11"/>
  <c r="H74" i="11"/>
  <c r="M74" i="11" s="1"/>
  <c r="F74" i="11"/>
  <c r="K82" i="11"/>
  <c r="F82" i="11"/>
  <c r="H82" i="11"/>
  <c r="M82" i="11" s="1"/>
  <c r="K44" i="11"/>
  <c r="F44" i="11"/>
  <c r="H44" i="11"/>
  <c r="M44" i="11" s="1"/>
  <c r="L53" i="11"/>
  <c r="G53" i="11"/>
  <c r="I53" i="11"/>
  <c r="N53" i="11" s="1"/>
  <c r="K25" i="11"/>
  <c r="H25" i="11"/>
  <c r="M25" i="11" s="1"/>
  <c r="F25" i="11"/>
  <c r="L41" i="11"/>
  <c r="I41" i="11"/>
  <c r="N41" i="11" s="1"/>
  <c r="G41" i="11"/>
  <c r="K35" i="11"/>
  <c r="F35" i="11"/>
  <c r="H35" i="11"/>
  <c r="M35" i="11" s="1"/>
  <c r="K47" i="11"/>
  <c r="H47" i="11"/>
  <c r="M47" i="11" s="1"/>
  <c r="F47" i="11"/>
  <c r="L63" i="11"/>
  <c r="I63" i="11"/>
  <c r="N63" i="11" s="1"/>
  <c r="G63" i="11"/>
  <c r="L75" i="11"/>
  <c r="I75" i="11"/>
  <c r="N75" i="11" s="1"/>
  <c r="G75" i="11"/>
  <c r="L54" i="11"/>
  <c r="I54" i="11"/>
  <c r="N54" i="11" s="1"/>
  <c r="G54" i="11"/>
  <c r="L38" i="11"/>
  <c r="G38" i="11"/>
  <c r="I38" i="11"/>
  <c r="N38" i="11" s="1"/>
  <c r="L22" i="11"/>
  <c r="G22" i="11"/>
  <c r="I22" i="11"/>
  <c r="N22" i="11" s="1"/>
  <c r="K24" i="11"/>
  <c r="H24" i="11"/>
  <c r="M24" i="11" s="1"/>
  <c r="F24" i="11"/>
  <c r="K40" i="11"/>
  <c r="H40" i="11"/>
  <c r="M40" i="11" s="1"/>
  <c r="F40" i="11"/>
  <c r="K56" i="11"/>
  <c r="H56" i="11"/>
  <c r="M56" i="11" s="1"/>
  <c r="F56" i="11"/>
  <c r="K72" i="11"/>
  <c r="H72" i="11"/>
  <c r="M72" i="11" s="1"/>
  <c r="F72" i="11"/>
  <c r="K76" i="11"/>
  <c r="F76" i="11"/>
  <c r="H76" i="11"/>
  <c r="M76" i="11" s="1"/>
  <c r="L62" i="11"/>
  <c r="I62" i="11"/>
  <c r="N62" i="11" s="1"/>
  <c r="G62" i="11"/>
  <c r="L70" i="11"/>
  <c r="I70" i="11"/>
  <c r="N70" i="11" s="1"/>
  <c r="G70" i="11"/>
  <c r="L78" i="11"/>
  <c r="I78" i="11"/>
  <c r="N78" i="11" s="1"/>
  <c r="G78" i="11"/>
  <c r="K60" i="11"/>
  <c r="F60" i="11"/>
  <c r="H60" i="11"/>
  <c r="M60" i="11" s="1"/>
  <c r="K36" i="11"/>
  <c r="F36" i="11"/>
  <c r="H36" i="11"/>
  <c r="M36" i="11" s="1"/>
  <c r="L37" i="11"/>
  <c r="I37" i="11"/>
  <c r="N37" i="11" s="1"/>
  <c r="G37" i="11"/>
  <c r="L17" i="11"/>
  <c r="G17" i="11"/>
  <c r="I17" i="11"/>
  <c r="N17" i="11" s="1"/>
  <c r="K77" i="11"/>
  <c r="H77" i="11"/>
  <c r="M77" i="11" s="1"/>
  <c r="F77" i="11"/>
  <c r="L35" i="11"/>
  <c r="I35" i="11"/>
  <c r="N35" i="11" s="1"/>
  <c r="G35" i="11"/>
  <c r="L47" i="11"/>
  <c r="I47" i="11"/>
  <c r="N47" i="11" s="1"/>
  <c r="G47" i="11"/>
  <c r="L42" i="11"/>
  <c r="I42" i="11"/>
  <c r="N42" i="11" s="1"/>
  <c r="G42" i="11"/>
  <c r="L26" i="11"/>
  <c r="I26" i="11"/>
  <c r="N26" i="11" s="1"/>
  <c r="G26" i="11"/>
  <c r="K14" i="11"/>
  <c r="H14" i="11"/>
  <c r="M14" i="11" s="1"/>
  <c r="F14" i="11"/>
  <c r="L50" i="11"/>
  <c r="G50" i="11"/>
  <c r="I50" i="11"/>
  <c r="N50" i="11" s="1"/>
  <c r="L34" i="11"/>
  <c r="G34" i="11"/>
  <c r="I34" i="11"/>
  <c r="N34" i="11" s="1"/>
  <c r="L18" i="11"/>
  <c r="G18" i="11"/>
  <c r="I18" i="11"/>
  <c r="N18" i="11" s="1"/>
  <c r="L24" i="11"/>
  <c r="G24" i="11"/>
  <c r="I24" i="11"/>
  <c r="N24" i="11" s="1"/>
  <c r="L40" i="11"/>
  <c r="I40" i="11"/>
  <c r="N40" i="11" s="1"/>
  <c r="G40" i="11"/>
  <c r="L56" i="11"/>
  <c r="G56" i="11"/>
  <c r="I56" i="11"/>
  <c r="N56" i="11" s="1"/>
  <c r="L72" i="11"/>
  <c r="G72" i="11"/>
  <c r="I72" i="11"/>
  <c r="N72" i="11" s="1"/>
  <c r="K68" i="11"/>
  <c r="H68" i="11"/>
  <c r="M68" i="11" s="1"/>
  <c r="F68" i="11"/>
  <c r="K62" i="11"/>
  <c r="H62" i="11"/>
  <c r="M62" i="11" s="1"/>
  <c r="F62" i="11"/>
  <c r="K70" i="11"/>
  <c r="F70" i="11"/>
  <c r="H70" i="11"/>
  <c r="M70" i="11" s="1"/>
  <c r="K78" i="11"/>
  <c r="H78" i="11"/>
  <c r="M78" i="11" s="1"/>
  <c r="F78" i="11"/>
  <c r="K52" i="11"/>
  <c r="H52" i="11"/>
  <c r="M52" i="11" s="1"/>
  <c r="F52" i="11"/>
  <c r="L69" i="11"/>
  <c r="G69" i="11"/>
  <c r="I69" i="11"/>
  <c r="N69" i="11" s="1"/>
  <c r="L29" i="11"/>
  <c r="G29" i="11"/>
  <c r="I29" i="11"/>
  <c r="N29" i="11" s="1"/>
  <c r="K49" i="11"/>
  <c r="H49" i="11"/>
  <c r="M49" i="11" s="1"/>
  <c r="F49" i="11"/>
  <c r="K57" i="11"/>
  <c r="H57" i="11"/>
  <c r="M57" i="11" s="1"/>
  <c r="F57" i="11"/>
  <c r="K13" i="11"/>
  <c r="H13" i="11"/>
  <c r="M13" i="11" s="1"/>
  <c r="F13" i="11"/>
  <c r="L46" i="11"/>
  <c r="I46" i="11"/>
  <c r="N46" i="11" s="1"/>
  <c r="G46" i="11"/>
  <c r="L30" i="11"/>
  <c r="I30" i="11"/>
  <c r="N30" i="11" s="1"/>
  <c r="G30" i="11"/>
  <c r="L16" i="11"/>
  <c r="I16" i="11"/>
  <c r="N16" i="11" s="1"/>
  <c r="G16" i="11"/>
  <c r="K32" i="11"/>
  <c r="H32" i="11"/>
  <c r="M32" i="11" s="1"/>
  <c r="F32" i="11"/>
  <c r="K48" i="11"/>
  <c r="F48" i="11"/>
  <c r="H48" i="11"/>
  <c r="M48" i="11" s="1"/>
  <c r="K64" i="11"/>
  <c r="F64" i="11"/>
  <c r="H64" i="11"/>
  <c r="M64" i="11" s="1"/>
  <c r="K80" i="11"/>
  <c r="F80" i="11"/>
  <c r="H80" i="11"/>
  <c r="M80" i="11" s="1"/>
  <c r="L58" i="11"/>
  <c r="I58" i="11"/>
  <c r="N58" i="11" s="1"/>
  <c r="G58" i="11"/>
  <c r="L66" i="11"/>
  <c r="G66" i="11"/>
  <c r="I66" i="11"/>
  <c r="N66" i="11" s="1"/>
  <c r="L74" i="11"/>
  <c r="I74" i="11"/>
  <c r="N74" i="11" s="1"/>
  <c r="G74" i="11"/>
  <c r="L82" i="11"/>
  <c r="G82" i="11"/>
  <c r="I82" i="11"/>
  <c r="N82" i="11" s="1"/>
  <c r="L81" i="11"/>
  <c r="G81" i="11"/>
  <c r="I81" i="11"/>
  <c r="N81" i="11" s="1"/>
  <c r="L61" i="11"/>
  <c r="G61" i="11"/>
  <c r="I61" i="11"/>
  <c r="N61" i="11" s="1"/>
  <c r="L21" i="11"/>
  <c r="I21" i="11"/>
  <c r="N21" i="11" s="1"/>
  <c r="G21" i="11"/>
  <c r="L73" i="11"/>
  <c r="I73" i="11"/>
  <c r="N73" i="11" s="1"/>
  <c r="G73" i="11"/>
  <c r="L33" i="11"/>
  <c r="G33" i="11"/>
  <c r="I33" i="11"/>
  <c r="N33" i="11" s="1"/>
  <c r="K63" i="11"/>
  <c r="H63" i="11"/>
  <c r="M63" i="11" s="1"/>
  <c r="F63" i="11"/>
  <c r="K75" i="11"/>
  <c r="H75" i="11"/>
  <c r="M75" i="11" s="1"/>
  <c r="F75" i="11"/>
  <c r="E4" i="9"/>
  <c r="F11" i="9"/>
  <c r="P12" i="3"/>
  <c r="P12" i="1"/>
  <c r="M1" i="1" s="1"/>
  <c r="D9" i="9"/>
  <c r="M1" i="2"/>
  <c r="G1" i="8"/>
  <c r="I1" i="8"/>
  <c r="J1" i="8"/>
  <c r="I1" i="7"/>
  <c r="G1" i="7"/>
  <c r="J1" i="7"/>
  <c r="G1" i="6"/>
  <c r="I1" i="6"/>
  <c r="J1" i="6"/>
  <c r="G1" i="5"/>
  <c r="J1" i="5"/>
  <c r="I1" i="5"/>
  <c r="G1" i="4"/>
  <c r="I1" i="4"/>
  <c r="J1" i="4"/>
  <c r="G1" i="3"/>
  <c r="J1" i="3"/>
  <c r="I1" i="3"/>
  <c r="J1" i="2"/>
  <c r="I1" i="2"/>
  <c r="G1" i="2"/>
  <c r="T119" i="1"/>
  <c r="U119" i="1"/>
  <c r="T111" i="1"/>
  <c r="U111" i="1"/>
  <c r="T99" i="1"/>
  <c r="U99" i="1"/>
  <c r="T95" i="1"/>
  <c r="U95" i="1"/>
  <c r="T87" i="1"/>
  <c r="U87" i="1"/>
  <c r="T79" i="1"/>
  <c r="U79" i="1"/>
  <c r="T67" i="1"/>
  <c r="U67" i="1"/>
  <c r="T63" i="1"/>
  <c r="U63" i="1"/>
  <c r="T55" i="1"/>
  <c r="U55" i="1"/>
  <c r="T51" i="1"/>
  <c r="U51" i="1"/>
  <c r="T47" i="1"/>
  <c r="U47" i="1"/>
  <c r="T43" i="1"/>
  <c r="U43" i="1"/>
  <c r="T39" i="1"/>
  <c r="U39" i="1"/>
  <c r="T31" i="1"/>
  <c r="U31" i="1"/>
  <c r="T27" i="1"/>
  <c r="U27" i="1"/>
  <c r="T126" i="1"/>
  <c r="U126" i="1"/>
  <c r="T122" i="1"/>
  <c r="U122" i="1"/>
  <c r="T118" i="1"/>
  <c r="U118" i="1"/>
  <c r="T114" i="1"/>
  <c r="U114" i="1"/>
  <c r="T110" i="1"/>
  <c r="U110" i="1"/>
  <c r="T106" i="1"/>
  <c r="U106" i="1"/>
  <c r="T102" i="1"/>
  <c r="U102" i="1"/>
  <c r="T98" i="1"/>
  <c r="U98" i="1"/>
  <c r="T94" i="1"/>
  <c r="U94" i="1"/>
  <c r="T90" i="1"/>
  <c r="U90" i="1"/>
  <c r="T86" i="1"/>
  <c r="U86" i="1"/>
  <c r="T82" i="1"/>
  <c r="U82" i="1"/>
  <c r="T78" i="1"/>
  <c r="U78" i="1"/>
  <c r="T74" i="1"/>
  <c r="U74" i="1"/>
  <c r="T70" i="1"/>
  <c r="U70" i="1"/>
  <c r="T66" i="1"/>
  <c r="U66" i="1"/>
  <c r="T62" i="1"/>
  <c r="U62" i="1"/>
  <c r="T58" i="1"/>
  <c r="U58" i="1"/>
  <c r="T54" i="1"/>
  <c r="U54" i="1"/>
  <c r="T50" i="1"/>
  <c r="U50" i="1"/>
  <c r="T46" i="1"/>
  <c r="U46" i="1"/>
  <c r="T42" i="1"/>
  <c r="U42" i="1"/>
  <c r="T38" i="1"/>
  <c r="U38" i="1"/>
  <c r="T34" i="1"/>
  <c r="U34" i="1"/>
  <c r="T30" i="1"/>
  <c r="U30" i="1"/>
  <c r="T26" i="1"/>
  <c r="U26" i="1"/>
  <c r="T123" i="1"/>
  <c r="U123" i="1"/>
  <c r="T115" i="1"/>
  <c r="U115" i="1"/>
  <c r="T103" i="1"/>
  <c r="U103" i="1"/>
  <c r="T91" i="1"/>
  <c r="U91" i="1"/>
  <c r="T83" i="1"/>
  <c r="U83" i="1"/>
  <c r="T71" i="1"/>
  <c r="U71" i="1"/>
  <c r="T59" i="1"/>
  <c r="U59" i="1"/>
  <c r="T35" i="1"/>
  <c r="U35" i="1"/>
  <c r="T129" i="1"/>
  <c r="U129" i="1"/>
  <c r="T125" i="1"/>
  <c r="U125" i="1"/>
  <c r="T121" i="1"/>
  <c r="U121" i="1"/>
  <c r="T117" i="1"/>
  <c r="U117" i="1"/>
  <c r="T113" i="1"/>
  <c r="U113" i="1"/>
  <c r="T109" i="1"/>
  <c r="U109" i="1"/>
  <c r="T105" i="1"/>
  <c r="U105" i="1"/>
  <c r="T101" i="1"/>
  <c r="U101" i="1"/>
  <c r="T97" i="1"/>
  <c r="U97" i="1"/>
  <c r="T93" i="1"/>
  <c r="U93" i="1"/>
  <c r="T89" i="1"/>
  <c r="U89" i="1"/>
  <c r="T85" i="1"/>
  <c r="U85" i="1"/>
  <c r="T81" i="1"/>
  <c r="U81" i="1"/>
  <c r="T77" i="1"/>
  <c r="U77" i="1"/>
  <c r="T73" i="1"/>
  <c r="U73" i="1"/>
  <c r="T69" i="1"/>
  <c r="U69" i="1"/>
  <c r="T65" i="1"/>
  <c r="U65" i="1"/>
  <c r="T61" i="1"/>
  <c r="U61" i="1"/>
  <c r="T57" i="1"/>
  <c r="U57" i="1"/>
  <c r="T53" i="1"/>
  <c r="U53" i="1"/>
  <c r="T49" i="1"/>
  <c r="U49" i="1"/>
  <c r="T45" i="1"/>
  <c r="U45" i="1"/>
  <c r="T41" i="1"/>
  <c r="U41" i="1"/>
  <c r="T37" i="1"/>
  <c r="U37" i="1"/>
  <c r="T33" i="1"/>
  <c r="U33" i="1"/>
  <c r="T29" i="1"/>
  <c r="U29" i="1"/>
  <c r="T25" i="1"/>
  <c r="U25" i="1"/>
  <c r="T127" i="1"/>
  <c r="U127" i="1"/>
  <c r="T107" i="1"/>
  <c r="U107" i="1"/>
  <c r="T75" i="1"/>
  <c r="U75" i="1"/>
  <c r="T128" i="1"/>
  <c r="U128" i="1"/>
  <c r="T124" i="1"/>
  <c r="U124" i="1"/>
  <c r="T120" i="1"/>
  <c r="U120" i="1"/>
  <c r="T116" i="1"/>
  <c r="U116" i="1"/>
  <c r="T112" i="1"/>
  <c r="U112" i="1"/>
  <c r="T108" i="1"/>
  <c r="U108" i="1"/>
  <c r="T104" i="1"/>
  <c r="U104" i="1"/>
  <c r="T100" i="1"/>
  <c r="U100" i="1"/>
  <c r="T96" i="1"/>
  <c r="U96" i="1"/>
  <c r="T92" i="1"/>
  <c r="U92" i="1"/>
  <c r="T88" i="1"/>
  <c r="U88" i="1"/>
  <c r="T84" i="1"/>
  <c r="U84" i="1"/>
  <c r="T80" i="1"/>
  <c r="U80" i="1"/>
  <c r="T76" i="1"/>
  <c r="U76" i="1"/>
  <c r="T72" i="1"/>
  <c r="U72" i="1"/>
  <c r="T68" i="1"/>
  <c r="U68" i="1"/>
  <c r="T64" i="1"/>
  <c r="U64" i="1"/>
  <c r="T60" i="1"/>
  <c r="U60" i="1"/>
  <c r="T56" i="1"/>
  <c r="U56" i="1"/>
  <c r="T52" i="1"/>
  <c r="U52" i="1"/>
  <c r="T48" i="1"/>
  <c r="U48" i="1"/>
  <c r="T44" i="1"/>
  <c r="U44" i="1"/>
  <c r="T40" i="1"/>
  <c r="U40" i="1"/>
  <c r="T36" i="1"/>
  <c r="U36" i="1"/>
  <c r="T32" i="1"/>
  <c r="U32" i="1"/>
  <c r="T28" i="1"/>
  <c r="U28" i="1"/>
  <c r="K15" i="1"/>
  <c r="T23" i="1"/>
  <c r="U23" i="1"/>
  <c r="T22" i="1"/>
  <c r="U22" i="1"/>
  <c r="I15" i="1"/>
  <c r="T21" i="1"/>
  <c r="U21" i="1"/>
  <c r="T24" i="1"/>
  <c r="U24" i="1"/>
  <c r="T19" i="1"/>
  <c r="U19" i="1"/>
  <c r="L15" i="1"/>
  <c r="O15" i="1"/>
  <c r="T20" i="1"/>
  <c r="U20" i="1"/>
  <c r="S18" i="1"/>
  <c r="H1" i="1" s="1"/>
  <c r="J15" i="1"/>
  <c r="C10" i="12" l="1"/>
  <c r="A25" i="12"/>
  <c r="G83" i="11"/>
  <c r="A6" i="11"/>
  <c r="A7" i="11"/>
  <c r="F12" i="11"/>
  <c r="F83" i="11" s="1"/>
  <c r="H12" i="11"/>
  <c r="M12" i="11" s="1"/>
  <c r="A5" i="11" s="1"/>
  <c r="K12" i="11"/>
  <c r="A4" i="11" s="1"/>
  <c r="L11" i="9"/>
  <c r="F4" i="9"/>
  <c r="P15" i="3"/>
  <c r="M1" i="3"/>
  <c r="P15" i="1"/>
  <c r="L9" i="9"/>
  <c r="D4" i="9"/>
  <c r="G1" i="1"/>
  <c r="J1" i="1"/>
  <c r="I1" i="1"/>
  <c r="L4" i="9" l="1"/>
</calcChain>
</file>

<file path=xl/sharedStrings.xml><?xml version="1.0" encoding="utf-8"?>
<sst xmlns="http://schemas.openxmlformats.org/spreadsheetml/2006/main" count="438" uniqueCount="99">
  <si>
    <t>Tabuľka č. 1a)</t>
  </si>
  <si>
    <t/>
  </si>
  <si>
    <t>OPRÁVNENÉ VÝDAVKY PROJEKTU</t>
  </si>
  <si>
    <t>Kontroloval:</t>
  </si>
  <si>
    <t xml:space="preserve">Meno: </t>
  </si>
  <si>
    <t>Dátum:</t>
  </si>
  <si>
    <t>Podpis:</t>
  </si>
  <si>
    <t>Výdavky projektu  v EUR (na 2 des.miesta)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</si>
  <si>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</si>
  <si>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</si>
  <si>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</si>
  <si>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</si>
  <si>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</si>
  <si>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</si>
  <si>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</si>
  <si>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2. Neoprávnené výdavky spolu</t>
  </si>
  <si>
    <t>3. Celkové výdavky spolu (1+2)</t>
  </si>
  <si>
    <t>Rozpis oprávnených výdavkov</t>
  </si>
  <si>
    <t>IČO partnera</t>
  </si>
  <si>
    <t>Miesto realizácie</t>
  </si>
  <si>
    <t xml:space="preserve"> (v EUR na 2 desatiné miesta)</t>
  </si>
  <si>
    <t>Jednotková cena</t>
  </si>
  <si>
    <t>Množstvo</t>
  </si>
  <si>
    <t>Celkom v EUR</t>
  </si>
  <si>
    <t>Spolu</t>
  </si>
  <si>
    <t>Kontrola  pre žiadateľa</t>
  </si>
  <si>
    <t>Korekcia
(vypĺňa PPA)</t>
  </si>
  <si>
    <t>Suma po korekcii</t>
  </si>
  <si>
    <t>1a Oprávnené výdavky podopatrenie 4.1 menej rozvinuté regióny</t>
  </si>
  <si>
    <t>1b Oprávnené výdavky podopatrenie 4.1 ostatné regióny (Bratislavský kraj)</t>
  </si>
  <si>
    <t>menej rozvinuté regióny</t>
  </si>
  <si>
    <t>ostatné regióny</t>
  </si>
  <si>
    <t>kontrola IČO</t>
  </si>
  <si>
    <t>kontrola miesto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</si>
  <si>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</si>
  <si>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</si>
  <si>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</si>
  <si>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</si>
  <si>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</si>
  <si>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</si>
  <si>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</si>
  <si>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5</t>
  </si>
  <si>
    <t>ZOZNAM PARTNEROV</t>
  </si>
  <si>
    <t>4.1 menej rozvinuté</t>
  </si>
  <si>
    <t>4.1 iné regióny</t>
  </si>
  <si>
    <t>SPOLU</t>
  </si>
  <si>
    <t>4.2 menej rozvinuté</t>
  </si>
  <si>
    <t>4.2 iné regióny</t>
  </si>
  <si>
    <t>16.4 menej rozvinuté</t>
  </si>
  <si>
    <t>obchodné meno</t>
  </si>
  <si>
    <t>IČO</t>
  </si>
  <si>
    <t>16.4 iné regióny</t>
  </si>
  <si>
    <t>Tabuľka č. 3</t>
  </si>
  <si>
    <t xml:space="preserve">ČASOVÝ HARMONOGRAM PREDKLADANIA ŽIADOSTÍ O PLATBU </t>
  </si>
  <si>
    <t>Rok</t>
  </si>
  <si>
    <t xml:space="preserve">Termín podania Žiadostí o platbu 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</si>
  <si>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</si>
  <si>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</si>
  <si>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</si>
  <si>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</si>
  <si>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</si>
  <si>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</si>
  <si>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</si>
  <si>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</si>
  <si>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</si>
  <si>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</si>
  <si>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</si>
  <si>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</si>
  <si>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</si>
  <si>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podopatrenie 4.1</t>
  </si>
  <si>
    <t>Oprávnené výdavky projektu</t>
  </si>
  <si>
    <t>Výška žiadaného príspevku</t>
  </si>
  <si>
    <t>Vlastné zdroje</t>
  </si>
  <si>
    <t>Percento žiadaného prispevku</t>
  </si>
  <si>
    <t>menej rozvinuté</t>
  </si>
  <si>
    <t>ostatné</t>
  </si>
  <si>
    <t>maximálne %</t>
  </si>
  <si>
    <t>max.</t>
  </si>
  <si>
    <t>Tabuľka č. 2</t>
  </si>
  <si>
    <t>INTENZITA POMOCI</t>
  </si>
  <si>
    <t>Por. číslo</t>
  </si>
  <si>
    <t>Rozdelenie oprávnených výdavkov</t>
  </si>
  <si>
    <t>% z oprávnených výdavkov</t>
  </si>
  <si>
    <t>Rozpočet v EUR</t>
  </si>
  <si>
    <t>1.</t>
  </si>
  <si>
    <t xml:space="preserve">Oprávnené výdavky  </t>
  </si>
  <si>
    <t>2.</t>
  </si>
  <si>
    <t>Požadovaná výška finančného príspevku</t>
  </si>
  <si>
    <t>3.</t>
  </si>
  <si>
    <t>Vlastné zdroje (3=1-2)</t>
  </si>
  <si>
    <t>4.</t>
  </si>
  <si>
    <t>Ostatné výdavky na projekt nezahrnuté v bode 1 (neoprávnené výdavky)</t>
  </si>
  <si>
    <t>5.</t>
  </si>
  <si>
    <t>Celkový objem výdavkov na projekt (5=1+4)</t>
  </si>
  <si>
    <t>x</t>
  </si>
  <si>
    <t>Tabuľka č.6</t>
  </si>
  <si>
    <t>POŽADOVANÁ VÝŠKA FINANČNÉHO PRÍSPEVKU</t>
  </si>
  <si>
    <t>Menej rozvinuté regióny</t>
  </si>
  <si>
    <t>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</si>
</sst>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3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5" fillId="3" borderId="0" applyNumberFormat="0" applyBorder="0" applyAlignment="0" applyProtection="0"/>
    <xf numFmtId="0" fontId="11" fillId="0" borderId="0"/>
  </cellStyleXfs>
  <cellXfs count="178">
    <xf numFmtId="0" fontId="0" fillId="0" borderId="0" xfId="0"/>
    <xf numFmtId="0" fontId="6" fillId="0" borderId="0" xfId="0" applyFont="1"/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/>
    <xf numFmtId="0" fontId="6" fillId="0" borderId="0" xfId="0" applyFont="1" applyAlignment="1">
      <alignment vertical="center"/>
    </xf>
    <xf numFmtId="0" fontId="6" fillId="4" borderId="2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4" fontId="8" fillId="7" borderId="15" xfId="0" applyNumberFormat="1" applyFont="1" applyFill="1" applyBorder="1" applyAlignment="1" applyProtection="1">
      <alignment vertical="center"/>
      <protection hidden="1"/>
    </xf>
    <xf numFmtId="4" fontId="8" fillId="7" borderId="16" xfId="0" applyNumberFormat="1" applyFont="1" applyFill="1" applyBorder="1" applyAlignment="1" applyProtection="1">
      <alignment vertical="center"/>
      <protection hidden="1"/>
    </xf>
    <xf numFmtId="0" fontId="8" fillId="7" borderId="20" xfId="0" applyFont="1" applyFill="1" applyBorder="1" applyAlignment="1">
      <alignment vertical="center"/>
    </xf>
    <xf numFmtId="0" fontId="8" fillId="7" borderId="21" xfId="0" applyFont="1" applyFill="1" applyBorder="1" applyAlignment="1">
      <alignment vertical="center"/>
    </xf>
    <xf numFmtId="0" fontId="8" fillId="7" borderId="15" xfId="0" applyFont="1" applyFill="1" applyBorder="1" applyAlignment="1">
      <alignment vertical="center"/>
    </xf>
    <xf numFmtId="0" fontId="8" fillId="7" borderId="18" xfId="0" applyFont="1" applyFill="1" applyBorder="1" applyAlignment="1">
      <alignment vertical="center"/>
    </xf>
    <xf numFmtId="0" fontId="8" fillId="7" borderId="19" xfId="0" applyFont="1" applyFill="1" applyBorder="1" applyAlignment="1">
      <alignment vertical="center"/>
    </xf>
    <xf numFmtId="4" fontId="8" fillId="0" borderId="15" xfId="0" applyNumberFormat="1" applyFont="1" applyBorder="1" applyAlignment="1" applyProtection="1">
      <alignment vertical="center"/>
      <protection locked="0"/>
    </xf>
    <xf numFmtId="4" fontId="8" fillId="7" borderId="2" xfId="0" applyNumberFormat="1" applyFont="1" applyFill="1" applyBorder="1" applyAlignment="1" applyProtection="1">
      <alignment vertical="center"/>
      <protection hidden="1"/>
    </xf>
    <xf numFmtId="0" fontId="8" fillId="7" borderId="2" xfId="0" applyFont="1" applyFill="1" applyBorder="1" applyAlignment="1">
      <alignment vertical="center"/>
    </xf>
    <xf numFmtId="0" fontId="8" fillId="0" borderId="2" xfId="0" applyFont="1" applyBorder="1" applyAlignment="1" applyProtection="1">
      <alignment vertical="center"/>
      <protection locked="0"/>
    </xf>
    <xf numFmtId="4" fontId="8" fillId="7" borderId="22" xfId="0" applyNumberFormat="1" applyFont="1" applyFill="1" applyBorder="1" applyAlignment="1" applyProtection="1">
      <alignment vertical="center"/>
      <protection hidden="1"/>
    </xf>
    <xf numFmtId="0" fontId="8" fillId="7" borderId="23" xfId="0" applyFont="1" applyFill="1" applyBorder="1" applyAlignment="1">
      <alignment vertical="center"/>
    </xf>
    <xf numFmtId="0" fontId="8" fillId="7" borderId="24" xfId="0" applyFont="1" applyFill="1" applyBorder="1" applyAlignment="1">
      <alignment vertical="center"/>
    </xf>
    <xf numFmtId="0" fontId="8" fillId="7" borderId="3" xfId="0" applyFont="1" applyFill="1" applyBorder="1" applyAlignment="1">
      <alignment vertical="center"/>
    </xf>
    <xf numFmtId="4" fontId="8" fillId="7" borderId="11" xfId="0" applyNumberFormat="1" applyFont="1" applyFill="1" applyBorder="1" applyAlignment="1" applyProtection="1">
      <alignment vertical="center"/>
      <protection hidden="1"/>
    </xf>
    <xf numFmtId="4" fontId="8" fillId="7" borderId="12" xfId="0" applyNumberFormat="1" applyFont="1" applyFill="1" applyBorder="1" applyAlignment="1" applyProtection="1">
      <alignment vertical="center"/>
      <protection hidden="1"/>
    </xf>
    <xf numFmtId="0" fontId="8" fillId="0" borderId="0" xfId="0" applyFont="1" applyAlignment="1">
      <alignment vertical="center"/>
    </xf>
    <xf numFmtId="0" fontId="8" fillId="6" borderId="13" xfId="0" applyFont="1" applyFill="1" applyBorder="1" applyAlignment="1">
      <alignment vertical="center"/>
    </xf>
    <xf numFmtId="0" fontId="8" fillId="6" borderId="14" xfId="0" applyFont="1" applyFill="1" applyBorder="1" applyAlignment="1">
      <alignment vertical="center"/>
    </xf>
    <xf numFmtId="0" fontId="8" fillId="6" borderId="26" xfId="0" applyFont="1" applyFill="1" applyBorder="1" applyAlignment="1">
      <alignment vertical="center"/>
    </xf>
    <xf numFmtId="0" fontId="9" fillId="6" borderId="29" xfId="0" applyFont="1" applyFill="1" applyBorder="1" applyAlignment="1">
      <alignment vertical="center"/>
    </xf>
    <xf numFmtId="0" fontId="8" fillId="6" borderId="30" xfId="0" applyFont="1" applyFill="1" applyBorder="1" applyAlignment="1">
      <alignment vertical="center"/>
    </xf>
    <xf numFmtId="0" fontId="8" fillId="6" borderId="31" xfId="0" applyFont="1" applyFill="1" applyBorder="1" applyAlignment="1">
      <alignment vertical="center"/>
    </xf>
    <xf numFmtId="0" fontId="8" fillId="6" borderId="2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4" fontId="9" fillId="0" borderId="21" xfId="0" applyNumberFormat="1" applyFont="1" applyBorder="1" applyAlignment="1" applyProtection="1">
      <alignment vertical="center" wrapText="1"/>
      <protection locked="0"/>
    </xf>
    <xf numFmtId="4" fontId="9" fillId="0" borderId="15" xfId="0" applyNumberFormat="1" applyFont="1" applyBorder="1" applyAlignment="1" applyProtection="1">
      <alignment vertical="center" wrapText="1"/>
      <protection locked="0"/>
    </xf>
    <xf numFmtId="4" fontId="8" fillId="7" borderId="15" xfId="0" applyNumberFormat="1" applyFont="1" applyFill="1" applyBorder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4" fontId="8" fillId="0" borderId="15" xfId="0" applyNumberFormat="1" applyFont="1" applyBorder="1" applyAlignment="1" applyProtection="1">
      <alignment vertical="center" wrapText="1"/>
      <protection locked="0"/>
    </xf>
    <xf numFmtId="4" fontId="8" fillId="0" borderId="16" xfId="0" applyNumberFormat="1" applyFont="1" applyBorder="1" applyAlignment="1" applyProtection="1">
      <alignment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vertical="center"/>
      <protection locked="0"/>
    </xf>
    <xf numFmtId="4" fontId="8" fillId="0" borderId="2" xfId="0" applyNumberFormat="1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vertical="center" wrapText="1"/>
      <protection locked="0"/>
    </xf>
    <xf numFmtId="4" fontId="8" fillId="7" borderId="39" xfId="0" applyNumberFormat="1" applyFont="1" applyFill="1" applyBorder="1" applyAlignment="1" applyProtection="1">
      <alignment vertical="center" wrapText="1"/>
      <protection hidden="1"/>
    </xf>
    <xf numFmtId="4" fontId="9" fillId="0" borderId="11" xfId="0" applyNumberFormat="1" applyFont="1" applyBorder="1" applyAlignment="1" applyProtection="1">
      <alignment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hidden="1"/>
    </xf>
    <xf numFmtId="4" fontId="8" fillId="0" borderId="11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0" fillId="8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8" borderId="0" xfId="0" applyFont="1" applyFill="1" applyAlignment="1">
      <alignment horizontal="center" vertical="center"/>
    </xf>
    <xf numFmtId="4" fontId="9" fillId="0" borderId="25" xfId="0" applyNumberFormat="1" applyFont="1" applyBorder="1" applyAlignment="1" applyProtection="1">
      <alignment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8" fillId="6" borderId="38" xfId="0" applyFont="1" applyFill="1" applyBorder="1" applyAlignment="1">
      <alignment vertical="center"/>
    </xf>
    <xf numFmtId="0" fontId="9" fillId="0" borderId="25" xfId="0" applyNumberFormat="1" applyFont="1" applyBorder="1" applyAlignment="1" applyProtection="1">
      <alignment horizontal="center" vertical="center" wrapText="1"/>
      <protection locked="0"/>
    </xf>
    <xf numFmtId="4" fontId="8" fillId="0" borderId="41" xfId="0" applyNumberFormat="1" applyFont="1" applyBorder="1" applyAlignment="1" applyProtection="1">
      <alignment vertical="center" wrapText="1"/>
      <protection hidden="1"/>
    </xf>
    <xf numFmtId="4" fontId="6" fillId="0" borderId="0" xfId="0" applyNumberFormat="1" applyFont="1"/>
    <xf numFmtId="0" fontId="7" fillId="0" borderId="0" xfId="0" applyFont="1" applyAlignment="1">
      <alignment vertical="center"/>
    </xf>
    <xf numFmtId="0" fontId="10" fillId="2" borderId="1" xfId="1" applyFont="1" applyFill="1"/>
    <xf numFmtId="4" fontId="10" fillId="2" borderId="1" xfId="1" applyNumberFormat="1" applyFont="1" applyFill="1" applyProtection="1">
      <protection hidden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vertical="center" wrapText="1"/>
      <protection locked="0"/>
    </xf>
    <xf numFmtId="4" fontId="1" fillId="0" borderId="2" xfId="0" applyNumberFormat="1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>
      <protection locked="0"/>
    </xf>
    <xf numFmtId="0" fontId="1" fillId="0" borderId="0" xfId="0" applyFont="1"/>
    <xf numFmtId="0" fontId="0" fillId="0" borderId="0" xfId="0" applyProtection="1">
      <protection locked="0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6" fillId="0" borderId="0" xfId="3" applyFont="1"/>
    <xf numFmtId="0" fontId="7" fillId="0" borderId="0" xfId="3" applyFont="1"/>
    <xf numFmtId="0" fontId="7" fillId="9" borderId="11" xfId="3" applyFont="1" applyFill="1" applyBorder="1" applyAlignment="1">
      <alignment horizontal="center" vertical="center"/>
    </xf>
    <xf numFmtId="0" fontId="7" fillId="9" borderId="36" xfId="3" applyFont="1" applyFill="1" applyBorder="1" applyAlignment="1">
      <alignment horizontal="center" vertical="center"/>
    </xf>
    <xf numFmtId="4" fontId="9" fillId="0" borderId="2" xfId="3" applyNumberFormat="1" applyFont="1" applyBorder="1" applyAlignment="1" applyProtection="1">
      <alignment vertical="center"/>
      <protection locked="0"/>
    </xf>
    <xf numFmtId="4" fontId="8" fillId="9" borderId="22" xfId="3" applyNumberFormat="1" applyFont="1" applyFill="1" applyBorder="1" applyAlignment="1" applyProtection="1">
      <alignment vertical="center"/>
      <protection hidden="1"/>
    </xf>
    <xf numFmtId="0" fontId="7" fillId="9" borderId="37" xfId="3" applyFont="1" applyFill="1" applyBorder="1" applyAlignment="1">
      <alignment horizontal="center" vertical="center"/>
    </xf>
    <xf numFmtId="4" fontId="8" fillId="9" borderId="11" xfId="3" applyNumberFormat="1" applyFont="1" applyFill="1" applyBorder="1" applyAlignment="1" applyProtection="1">
      <alignment vertical="center"/>
      <protection hidden="1"/>
    </xf>
    <xf numFmtId="4" fontId="8" fillId="9" borderId="12" xfId="3" applyNumberFormat="1" applyFont="1" applyFill="1" applyBorder="1" applyAlignment="1" applyProtection="1">
      <alignment vertical="center"/>
      <protection hidden="1"/>
    </xf>
    <xf numFmtId="4" fontId="0" fillId="0" borderId="0" xfId="0" applyNumberFormat="1"/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center" vertical="center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43" xfId="0" applyNumberFormat="1" applyBorder="1" applyAlignment="1" applyProtection="1">
      <alignment vertical="center"/>
      <protection locked="0"/>
    </xf>
    <xf numFmtId="4" fontId="0" fillId="7" borderId="15" xfId="0" applyNumberFormat="1" applyFill="1" applyBorder="1" applyAlignment="1" applyProtection="1">
      <alignment vertical="center"/>
      <protection hidden="1"/>
    </xf>
    <xf numFmtId="10" fontId="0" fillId="7" borderId="15" xfId="0" applyNumberFormat="1" applyFill="1" applyBorder="1" applyAlignment="1">
      <alignment vertical="center"/>
    </xf>
    <xf numFmtId="4" fontId="0" fillId="7" borderId="2" xfId="0" applyNumberFormat="1" applyFill="1" applyBorder="1" applyAlignment="1" applyProtection="1">
      <alignment vertical="center"/>
      <protection hidden="1"/>
    </xf>
    <xf numFmtId="4" fontId="9" fillId="0" borderId="0" xfId="0" applyNumberFormat="1" applyFont="1" applyAlignment="1">
      <alignment vertical="center"/>
    </xf>
    <xf numFmtId="10" fontId="0" fillId="7" borderId="16" xfId="0" applyNumberFormat="1" applyFill="1" applyBorder="1" applyAlignment="1">
      <alignment vertical="center"/>
    </xf>
    <xf numFmtId="4" fontId="0" fillId="7" borderId="21" xfId="0" applyNumberFormat="1" applyFill="1" applyBorder="1" applyAlignment="1" applyProtection="1">
      <alignment vertical="center"/>
      <protection hidden="1"/>
    </xf>
    <xf numFmtId="4" fontId="0" fillId="7" borderId="19" xfId="0" applyNumberFormat="1" applyFill="1" applyBorder="1" applyAlignment="1" applyProtection="1">
      <alignment vertical="center"/>
      <protection hidden="1"/>
    </xf>
    <xf numFmtId="0" fontId="0" fillId="7" borderId="44" xfId="0" applyFill="1" applyBorder="1" applyAlignment="1" applyProtection="1">
      <alignment vertical="center"/>
      <protection hidden="1"/>
    </xf>
    <xf numFmtId="0" fontId="0" fillId="7" borderId="44" xfId="0" applyFill="1" applyBorder="1" applyProtection="1">
      <protection hidden="1"/>
    </xf>
    <xf numFmtId="0" fontId="8" fillId="10" borderId="37" xfId="0" applyFont="1" applyFill="1" applyBorder="1" applyAlignment="1" applyProtection="1">
      <alignment horizontal="center" vertical="center" wrapText="1"/>
      <protection hidden="1"/>
    </xf>
    <xf numFmtId="0" fontId="8" fillId="10" borderId="11" xfId="0" applyFont="1" applyFill="1" applyBorder="1" applyAlignment="1" applyProtection="1">
      <alignment horizontal="center" vertical="center" wrapText="1"/>
      <protection hidden="1"/>
    </xf>
    <xf numFmtId="0" fontId="8" fillId="10" borderId="12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7" borderId="46" xfId="0" applyFill="1" applyBorder="1" applyProtection="1">
      <protection hidden="1"/>
    </xf>
    <xf numFmtId="4" fontId="0" fillId="7" borderId="47" xfId="0" applyNumberFormat="1" applyFill="1" applyBorder="1" applyAlignment="1" applyProtection="1">
      <alignment vertical="center"/>
      <protection hidden="1"/>
    </xf>
    <xf numFmtId="4" fontId="0" fillId="7" borderId="42" xfId="0" applyNumberFormat="1" applyFill="1" applyBorder="1" applyAlignment="1" applyProtection="1">
      <alignment vertical="center"/>
      <protection hidden="1"/>
    </xf>
    <xf numFmtId="4" fontId="0" fillId="0" borderId="42" xfId="0" applyNumberFormat="1" applyBorder="1" applyAlignment="1" applyProtection="1">
      <alignment vertical="center"/>
      <protection locked="0"/>
    </xf>
    <xf numFmtId="10" fontId="0" fillId="7" borderId="43" xfId="0" applyNumberFormat="1" applyFill="1" applyBorder="1" applyAlignment="1">
      <alignment vertical="center"/>
    </xf>
    <xf numFmtId="10" fontId="0" fillId="7" borderId="48" xfId="0" applyNumberFormat="1" applyFill="1" applyBorder="1" applyAlignment="1">
      <alignment vertical="center"/>
    </xf>
    <xf numFmtId="4" fontId="4" fillId="11" borderId="49" xfId="0" applyNumberFormat="1" applyFont="1" applyFill="1" applyBorder="1" applyAlignment="1">
      <alignment vertical="center"/>
    </xf>
    <xf numFmtId="4" fontId="4" fillId="11" borderId="49" xfId="0" applyNumberFormat="1" applyFont="1" applyFill="1" applyBorder="1" applyAlignment="1">
      <alignment horizontal="center" vertical="center"/>
    </xf>
    <xf numFmtId="4" fontId="4" fillId="11" borderId="50" xfId="0" applyNumberFormat="1" applyFont="1" applyFill="1" applyBorder="1" applyAlignment="1">
      <alignment horizontal="center" vertical="center"/>
    </xf>
    <xf numFmtId="4" fontId="4" fillId="11" borderId="51" xfId="0" applyNumberFormat="1" applyFont="1" applyFill="1" applyBorder="1" applyAlignment="1">
      <alignment vertical="center"/>
    </xf>
    <xf numFmtId="0" fontId="0" fillId="7" borderId="52" xfId="0" applyFill="1" applyBorder="1" applyAlignment="1" applyProtection="1">
      <alignment vertical="center"/>
      <protection hidden="1"/>
    </xf>
    <xf numFmtId="0" fontId="4" fillId="11" borderId="45" xfId="0" applyFont="1" applyFill="1" applyBorder="1" applyAlignment="1">
      <alignment vertical="center"/>
    </xf>
    <xf numFmtId="4" fontId="1" fillId="0" borderId="2" xfId="0" applyNumberFormat="1" applyFont="1" applyBorder="1" applyAlignment="1" applyProtection="1">
      <alignment horizontal="right" vertical="center" wrapText="1"/>
      <protection hidden="1"/>
    </xf>
    <xf numFmtId="4" fontId="1" fillId="0" borderId="2" xfId="0" applyNumberFormat="1" applyFont="1" applyBorder="1" applyAlignment="1" applyProtection="1">
      <alignment horizontal="right" vertical="center" wrapText="1" indent="3"/>
      <protection hidden="1"/>
    </xf>
    <xf numFmtId="0" fontId="0" fillId="0" borderId="2" xfId="0" applyFont="1" applyBorder="1" applyAlignment="1" applyProtection="1">
      <alignment horizontal="center" vertical="center" wrapText="1"/>
      <protection hidden="1"/>
    </xf>
    <xf numFmtId="4" fontId="0" fillId="0" borderId="2" xfId="0" applyNumberFormat="1" applyFont="1" applyBorder="1" applyAlignment="1" applyProtection="1">
      <alignment horizontal="right" vertical="center" wrapText="1" indent="3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12" borderId="0" xfId="0" applyFill="1"/>
    <xf numFmtId="0" fontId="0" fillId="12" borderId="0" xfId="0" applyFill="1" applyAlignment="1">
      <alignment horizontal="right" vertical="center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8" fillId="7" borderId="17" xfId="0" applyFont="1" applyFill="1" applyBorder="1" applyAlignment="1">
      <alignment horizontal="left" vertical="center"/>
    </xf>
    <xf numFmtId="0" fontId="8" fillId="7" borderId="18" xfId="0" applyFont="1" applyFill="1" applyBorder="1" applyAlignment="1">
      <alignment horizontal="left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left" vertical="center" wrapText="1"/>
    </xf>
    <xf numFmtId="0" fontId="8" fillId="7" borderId="18" xfId="0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8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2" xfId="2" applyFont="1" applyBorder="1" applyAlignment="1">
      <alignment horizontal="center" vertical="center"/>
    </xf>
    <xf numFmtId="0" fontId="7" fillId="9" borderId="35" xfId="3" applyFont="1" applyFill="1" applyBorder="1" applyAlignment="1">
      <alignment horizontal="center" vertical="center"/>
    </xf>
    <xf numFmtId="0" fontId="7" fillId="9" borderId="37" xfId="3" applyFont="1" applyFill="1" applyBorder="1" applyAlignment="1">
      <alignment horizontal="center" vertical="center"/>
    </xf>
    <xf numFmtId="0" fontId="7" fillId="9" borderId="8" xfId="3" applyFont="1" applyFill="1" applyBorder="1" applyAlignment="1">
      <alignment horizontal="center" vertical="center"/>
    </xf>
    <xf numFmtId="0" fontId="6" fillId="9" borderId="9" xfId="3" applyFont="1" applyFill="1" applyBorder="1" applyAlignment="1">
      <alignment horizontal="center" vertical="center" wrapText="1"/>
    </xf>
    <xf numFmtId="0" fontId="6" fillId="9" borderId="1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10" borderId="28" xfId="0" applyFont="1" applyFill="1" applyBorder="1" applyAlignment="1" applyProtection="1">
      <alignment horizontal="center" vertical="center"/>
      <protection hidden="1"/>
    </xf>
    <xf numFmtId="0" fontId="7" fillId="10" borderId="34" xfId="0" applyFont="1" applyFill="1" applyBorder="1" applyAlignment="1" applyProtection="1">
      <alignment horizontal="center" vertical="center"/>
      <protection hidden="1"/>
    </xf>
    <xf numFmtId="0" fontId="7" fillId="10" borderId="33" xfId="0" applyFont="1" applyFill="1" applyBorder="1" applyAlignment="1" applyProtection="1">
      <alignment horizontal="center" vertical="center"/>
      <protection hidden="1"/>
    </xf>
    <xf numFmtId="0" fontId="7" fillId="10" borderId="4" xfId="0" applyFont="1" applyFill="1" applyBorder="1" applyAlignment="1" applyProtection="1">
      <alignment horizontal="center" vertical="center"/>
      <protection hidden="1"/>
    </xf>
    <xf numFmtId="0" fontId="7" fillId="10" borderId="5" xfId="0" applyFont="1" applyFill="1" applyBorder="1" applyAlignment="1" applyProtection="1">
      <alignment horizontal="center" vertical="center"/>
      <protection hidden="1"/>
    </xf>
    <xf numFmtId="0" fontId="7" fillId="10" borderId="27" xfId="0" applyFont="1" applyFill="1" applyBorder="1" applyAlignment="1" applyProtection="1">
      <alignment horizontal="center" vertical="center"/>
      <protection hidden="1"/>
    </xf>
    <xf numFmtId="0" fontId="7" fillId="10" borderId="36" xfId="0" applyFont="1" applyFill="1" applyBorder="1" applyAlignment="1" applyProtection="1">
      <alignment horizontal="center" vertical="center"/>
      <protection hidden="1"/>
    </xf>
    <xf numFmtId="0" fontId="7" fillId="10" borderId="2" xfId="0" applyFont="1" applyFill="1" applyBorder="1" applyAlignment="1" applyProtection="1">
      <alignment horizontal="center" vertical="center"/>
      <protection hidden="1"/>
    </xf>
    <xf numFmtId="0" fontId="7" fillId="10" borderId="22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left" vertical="center"/>
    </xf>
    <xf numFmtId="0" fontId="4" fillId="12" borderId="0" xfId="0" applyFont="1" applyFill="1" applyBorder="1" applyAlignment="1">
      <alignment horizontal="left" wrapText="1"/>
    </xf>
    <xf numFmtId="0" fontId="4" fillId="12" borderId="0" xfId="0" applyFont="1" applyFill="1" applyAlignment="1">
      <alignment horizontal="left" vertical="center"/>
    </xf>
  </cellXfs>
  <cellStyles count="4">
    <cellStyle name="Nadpis 3" xfId="1" builtinId="18"/>
    <cellStyle name="Normálne" xfId="0" builtinId="0"/>
    <cellStyle name="Normálne 2" xfId="3"/>
    <cellStyle name="Zvýraznenie1" xfId="2" builtinId="29"/>
  </cellStyles>
  <dxfs count="1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topLeftCell="E19" workbookViewId="0">
      <selection activeCell="P19" sqref="P19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0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2016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2016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28niuYemp3njj1hA6GbZ/W4aeUAJob1WL5e/XN2RCuC7nCATKA4Ns88Z8s8QnNO5LBO8K8i3lkNKwGNl98TDrw==" saltValue="Tjrc4t1UxTdxxKaGn7Zbuw==" spinCount="100000" sheet="1" objects="1" scenarios="1"/>
  <mergeCells count="131">
    <mergeCell ref="J1:K1"/>
    <mergeCell ref="M1:N1"/>
    <mergeCell ref="G2:I2"/>
    <mergeCell ref="G3:L3"/>
    <mergeCell ref="J4:K4"/>
    <mergeCell ref="A10:E11"/>
    <mergeCell ref="F10:P10"/>
    <mergeCell ref="O4:P4"/>
    <mergeCell ref="J5:K5"/>
    <mergeCell ref="O5:P5"/>
    <mergeCell ref="J6:K6"/>
    <mergeCell ref="O6:P6"/>
    <mergeCell ref="J7:K7"/>
    <mergeCell ref="O7:P7"/>
    <mergeCell ref="F17:P17"/>
    <mergeCell ref="A19:C19"/>
    <mergeCell ref="A20:C20"/>
    <mergeCell ref="A21:C21"/>
    <mergeCell ref="A14:E14"/>
    <mergeCell ref="D17:D18"/>
    <mergeCell ref="E17:E18"/>
    <mergeCell ref="A12:E12"/>
    <mergeCell ref="A13:E13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A40:C40"/>
    <mergeCell ref="A41:C41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A52:C52"/>
    <mergeCell ref="A53:C53"/>
    <mergeCell ref="A54:C54"/>
    <mergeCell ref="A55:C55"/>
    <mergeCell ref="A56:C56"/>
    <mergeCell ref="A57:C57"/>
    <mergeCell ref="A46:C46"/>
    <mergeCell ref="A47:C47"/>
    <mergeCell ref="A48:C48"/>
    <mergeCell ref="A49:C49"/>
    <mergeCell ref="A50:C50"/>
    <mergeCell ref="A51:C51"/>
    <mergeCell ref="A64:C64"/>
    <mergeCell ref="A65:C65"/>
    <mergeCell ref="A66:C66"/>
    <mergeCell ref="A67:C67"/>
    <mergeCell ref="A68:C68"/>
    <mergeCell ref="A69:C69"/>
    <mergeCell ref="A58:C58"/>
    <mergeCell ref="A59:C59"/>
    <mergeCell ref="A60:C60"/>
    <mergeCell ref="A61:C61"/>
    <mergeCell ref="A62:C62"/>
    <mergeCell ref="A63:C63"/>
    <mergeCell ref="A76:C76"/>
    <mergeCell ref="A77:C77"/>
    <mergeCell ref="A78:C78"/>
    <mergeCell ref="A79:C79"/>
    <mergeCell ref="A80:C80"/>
    <mergeCell ref="A81:C81"/>
    <mergeCell ref="A70:C70"/>
    <mergeCell ref="A71:C71"/>
    <mergeCell ref="A72:C72"/>
    <mergeCell ref="A73:C73"/>
    <mergeCell ref="A74:C74"/>
    <mergeCell ref="A75:C75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100:C100"/>
    <mergeCell ref="A101:C101"/>
    <mergeCell ref="A102:C102"/>
    <mergeCell ref="A103:C103"/>
    <mergeCell ref="A104:C104"/>
    <mergeCell ref="A105:C105"/>
    <mergeCell ref="A94:C94"/>
    <mergeCell ref="A95:C95"/>
    <mergeCell ref="A96:C96"/>
    <mergeCell ref="A97:C97"/>
    <mergeCell ref="A98:C98"/>
    <mergeCell ref="A99:C99"/>
    <mergeCell ref="A112:C112"/>
    <mergeCell ref="A113:C113"/>
    <mergeCell ref="A114:C114"/>
    <mergeCell ref="A115:C115"/>
    <mergeCell ref="A116:C116"/>
    <mergeCell ref="A117:C117"/>
    <mergeCell ref="A106:C106"/>
    <mergeCell ref="A107:C107"/>
    <mergeCell ref="A108:C108"/>
    <mergeCell ref="A109:C109"/>
    <mergeCell ref="A110:C110"/>
    <mergeCell ref="A111:C111"/>
    <mergeCell ref="A124:C124"/>
    <mergeCell ref="A125:C125"/>
    <mergeCell ref="A126:C126"/>
    <mergeCell ref="A127:C127"/>
    <mergeCell ref="A128:C128"/>
    <mergeCell ref="A129:C129"/>
    <mergeCell ref="A118:C118"/>
    <mergeCell ref="A119:C119"/>
    <mergeCell ref="A120:C120"/>
    <mergeCell ref="A121:C121"/>
    <mergeCell ref="A122:C122"/>
    <mergeCell ref="A123:C123"/>
  </mergeCells>
  <conditionalFormatting sqref="N19:N129">
    <cfRule type="cellIs" dxfId="120" priority="14" operator="equal">
      <formula>"zlý súčet"</formula>
    </cfRule>
  </conditionalFormatting>
  <conditionalFormatting sqref="M1:M2">
    <cfRule type="cellIs" dxfId="119" priority="13" operator="equal">
      <formula>"nekorektne zadané údaje"</formula>
    </cfRule>
  </conditionalFormatting>
  <conditionalFormatting sqref="G1">
    <cfRule type="cellIs" dxfId="118" priority="12" operator="equal">
      <formula>"v"</formula>
    </cfRule>
  </conditionalFormatting>
  <conditionalFormatting sqref="I1">
    <cfRule type="cellIs" dxfId="117" priority="10" operator="equal">
      <formula>"riadku"</formula>
    </cfRule>
    <cfRule type="cellIs" dxfId="116" priority="11" operator="equal">
      <formula>"riadkoch"</formula>
    </cfRule>
  </conditionalFormatting>
  <conditionalFormatting sqref="J1:J2">
    <cfRule type="cellIs" dxfId="115" priority="9" operator="equal">
      <formula>"sú nekorektne zadané údaje"</formula>
    </cfRule>
  </conditionalFormatting>
  <conditionalFormatting sqref="G2:I2">
    <cfRule type="cellIs" dxfId="114" priority="8" operator="equal">
      <formula>"nekorektne zadané fokusové oblasti"</formula>
    </cfRule>
  </conditionalFormatting>
  <conditionalFormatting sqref="H1">
    <cfRule type="expression" dxfId="113" priority="7">
      <formula>$H$1&lt;&gt;""</formula>
    </cfRule>
  </conditionalFormatting>
  <conditionalFormatting sqref="G3">
    <cfRule type="cellIs" dxfId="112" priority="6" operator="equal">
      <formula>"pri podopatrení 4.1 zadaný produkt spracovania alebo oprávnené výdavky 16.4"</formula>
    </cfRule>
  </conditionalFormatting>
  <conditionalFormatting sqref="D19">
    <cfRule type="expression" dxfId="111" priority="4">
      <formula>T19=1</formula>
    </cfRule>
  </conditionalFormatting>
  <conditionalFormatting sqref="D20:D129">
    <cfRule type="expression" dxfId="110" priority="3">
      <formula>T20=1</formula>
    </cfRule>
  </conditionalFormatting>
  <conditionalFormatting sqref="E19">
    <cfRule type="expression" dxfId="109" priority="2">
      <formula>U19=1</formula>
    </cfRule>
  </conditionalFormatting>
  <conditionalFormatting sqref="E20:E129">
    <cfRule type="expression" dxfId="108" priority="1">
      <formula>U20=1</formula>
    </cfRule>
  </conditionalFormatting>
  <dataValidations count="2">
    <dataValidation allowBlank="1" showInputMessage="1" showErrorMessage="1" prompt="zadajte IČO bez medzier" sqref="D19:D129"/>
    <dataValidation type="list" allowBlank="1" showInputMessage="1" showErrorMessage="1" prompt="vyberte miesto realizácie" sqref="E19:E129">
      <formula1>$S$1:$S$3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  <ignoredErrors>
    <ignoredError sqref="D23:D12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B9" sqref="B9:M16"/>
    </sheetView>
  </sheetViews>
  <sheetFormatPr defaultRowHeight="12" x14ac:dyDescent="0.2"/>
  <cols>
    <col min="1" max="1" width="9.140625" style="78"/>
    <col min="2" max="13" width="10.7109375" style="78" customWidth="1"/>
    <col min="14" max="14" width="15.140625" style="78" customWidth="1"/>
    <col min="15" max="16384" width="9.140625" style="78"/>
  </cols>
  <sheetData>
    <row r="1" spans="1:14" x14ac:dyDescent="0.2">
      <c r="A1" s="78" t="s">
        <v>52</v>
      </c>
    </row>
    <row r="2" spans="1:14" x14ac:dyDescent="0.2">
      <c r="A2" s="79" t="s">
        <v>53</v>
      </c>
    </row>
    <row r="6" spans="1:14" ht="12.75" thickBot="1" x14ac:dyDescent="0.25"/>
    <row r="7" spans="1:14" ht="24.95" customHeight="1" x14ac:dyDescent="0.2">
      <c r="A7" s="159" t="s">
        <v>54</v>
      </c>
      <c r="B7" s="161" t="s">
        <v>55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 t="s">
        <v>56</v>
      </c>
    </row>
    <row r="8" spans="1:14" ht="24.95" customHeight="1" thickBot="1" x14ac:dyDescent="0.25">
      <c r="A8" s="160"/>
      <c r="B8" s="80" t="s">
        <v>57</v>
      </c>
      <c r="C8" s="80" t="s">
        <v>58</v>
      </c>
      <c r="D8" s="80" t="s">
        <v>59</v>
      </c>
      <c r="E8" s="80" t="s">
        <v>60</v>
      </c>
      <c r="F8" s="80" t="s">
        <v>61</v>
      </c>
      <c r="G8" s="80" t="s">
        <v>62</v>
      </c>
      <c r="H8" s="80" t="s">
        <v>63</v>
      </c>
      <c r="I8" s="80" t="s">
        <v>64</v>
      </c>
      <c r="J8" s="80" t="s">
        <v>65</v>
      </c>
      <c r="K8" s="80" t="s">
        <v>66</v>
      </c>
      <c r="L8" s="80" t="s">
        <v>67</v>
      </c>
      <c r="M8" s="80" t="s">
        <v>68</v>
      </c>
      <c r="N8" s="163"/>
    </row>
    <row r="9" spans="1:14" ht="24.95" customHeight="1" x14ac:dyDescent="0.2">
      <c r="A9" s="81">
        <v>2016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3">
        <f>SUM(B9:M9)</f>
        <v>0</v>
      </c>
    </row>
    <row r="10" spans="1:14" ht="24.95" customHeight="1" x14ac:dyDescent="0.2">
      <c r="A10" s="81">
        <v>2017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3">
        <f t="shared" ref="N10:N17" si="0">SUM(B10:M10)</f>
        <v>0</v>
      </c>
    </row>
    <row r="11" spans="1:14" ht="24.95" customHeight="1" x14ac:dyDescent="0.2">
      <c r="A11" s="81">
        <v>2018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3">
        <f t="shared" si="0"/>
        <v>0</v>
      </c>
    </row>
    <row r="12" spans="1:14" ht="24.95" customHeight="1" x14ac:dyDescent="0.2">
      <c r="A12" s="81">
        <v>2019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3">
        <f t="shared" si="0"/>
        <v>0</v>
      </c>
    </row>
    <row r="13" spans="1:14" ht="24.95" customHeight="1" x14ac:dyDescent="0.2">
      <c r="A13" s="81">
        <v>2020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>
        <f t="shared" si="0"/>
        <v>0</v>
      </c>
    </row>
    <row r="14" spans="1:14" ht="24.95" customHeight="1" x14ac:dyDescent="0.2">
      <c r="A14" s="81">
        <v>2021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3">
        <f>SUM(B14:M14)</f>
        <v>0</v>
      </c>
    </row>
    <row r="15" spans="1:14" ht="24.95" customHeight="1" x14ac:dyDescent="0.2">
      <c r="A15" s="81">
        <v>2022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3">
        <f t="shared" si="0"/>
        <v>0</v>
      </c>
    </row>
    <row r="16" spans="1:14" ht="24.95" customHeight="1" x14ac:dyDescent="0.2">
      <c r="A16" s="81">
        <v>2023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3">
        <f t="shared" si="0"/>
        <v>0</v>
      </c>
    </row>
    <row r="17" spans="1:14" ht="24.95" customHeight="1" thickBot="1" x14ac:dyDescent="0.25">
      <c r="A17" s="84" t="s">
        <v>24</v>
      </c>
      <c r="B17" s="85">
        <f t="shared" ref="B17:M17" si="1">SUM(B9:B16)</f>
        <v>0</v>
      </c>
      <c r="C17" s="85">
        <f t="shared" si="1"/>
        <v>0</v>
      </c>
      <c r="D17" s="85">
        <f t="shared" si="1"/>
        <v>0</v>
      </c>
      <c r="E17" s="85">
        <f t="shared" si="1"/>
        <v>0</v>
      </c>
      <c r="F17" s="85">
        <f t="shared" si="1"/>
        <v>0</v>
      </c>
      <c r="G17" s="85">
        <f t="shared" si="1"/>
        <v>0</v>
      </c>
      <c r="H17" s="85">
        <f t="shared" si="1"/>
        <v>0</v>
      </c>
      <c r="I17" s="85">
        <f t="shared" si="1"/>
        <v>0</v>
      </c>
      <c r="J17" s="85">
        <f t="shared" si="1"/>
        <v>0</v>
      </c>
      <c r="K17" s="85">
        <f t="shared" si="1"/>
        <v>0</v>
      </c>
      <c r="L17" s="85">
        <f t="shared" si="1"/>
        <v>0</v>
      </c>
      <c r="M17" s="85">
        <f t="shared" si="1"/>
        <v>0</v>
      </c>
      <c r="N17" s="86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jtCURZ7RVukYMFNFejzuSKG3amiiDq54sj4jvMINi2sGgZDMWTPQjHiJNRNpJtVvKnD/5CKzgedaBHvAfdKPAA==" saltValue="bbhBi7G+JfzdB5A6ysqvwg==" spinCount="100000" sheet="1" objects="1" scenarios="1"/>
  <mergeCells count="3">
    <mergeCell ref="A7:A8"/>
    <mergeCell ref="B7:M7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9:N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workbookViewId="0">
      <selection activeCell="A6" sqref="A6:G6"/>
    </sheetView>
  </sheetViews>
  <sheetFormatPr defaultRowHeight="12.75" x14ac:dyDescent="0.2"/>
  <cols>
    <col min="1" max="1" width="11.85546875" customWidth="1"/>
    <col min="2" max="9" width="16.7109375" customWidth="1"/>
    <col min="11" max="11" width="12.42578125" hidden="1" customWidth="1"/>
    <col min="12" max="12" width="9.140625" hidden="1" customWidth="1"/>
    <col min="13" max="13" width="13.28515625" hidden="1" customWidth="1"/>
    <col min="14" max="14" width="9.140625" hidden="1" customWidth="1"/>
  </cols>
  <sheetData>
    <row r="1" spans="1:14" x14ac:dyDescent="0.2">
      <c r="A1" s="1" t="s">
        <v>78</v>
      </c>
    </row>
    <row r="2" spans="1:14" x14ac:dyDescent="0.2">
      <c r="A2" s="64" t="s">
        <v>79</v>
      </c>
      <c r="M2" s="88" t="s">
        <v>74</v>
      </c>
      <c r="N2" s="88" t="s">
        <v>75</v>
      </c>
    </row>
    <row r="3" spans="1:14" x14ac:dyDescent="0.2">
      <c r="A3" s="1" t="s">
        <v>70</v>
      </c>
      <c r="M3" s="54">
        <v>0.7</v>
      </c>
      <c r="N3" s="54">
        <v>0.6</v>
      </c>
    </row>
    <row r="4" spans="1:14" x14ac:dyDescent="0.2">
      <c r="A4" s="165" t="str">
        <f>IF(SUM(K12:L82)&gt;0,"zadajte výšku žiadaného príspevku do žlto vyznačených buniek","")</f>
        <v/>
      </c>
      <c r="B4" s="165"/>
      <c r="C4" s="165"/>
      <c r="D4" s="165"/>
      <c r="E4" s="165"/>
      <c r="F4" s="165"/>
      <c r="G4" s="165"/>
      <c r="L4" s="88" t="s">
        <v>77</v>
      </c>
      <c r="M4" s="95">
        <v>700000</v>
      </c>
    </row>
    <row r="5" spans="1:14" x14ac:dyDescent="0.2">
      <c r="A5" s="165" t="str">
        <f>IF(SUM(M11:N82)&gt;0,"u žiadateľov vo fialovo označených bunkách je požadované % vyššie ako maximálne % pre región","")</f>
        <v/>
      </c>
      <c r="B5" s="165"/>
      <c r="C5" s="165"/>
      <c r="D5" s="165"/>
      <c r="E5" s="165"/>
      <c r="F5" s="165"/>
      <c r="G5" s="165"/>
      <c r="L5" s="88"/>
      <c r="M5" s="95"/>
    </row>
    <row r="6" spans="1:14" x14ac:dyDescent="0.2">
      <c r="A6" s="165" t="str">
        <f>IF(SUM(B12:C82)&gt;M4,"suma oprávnených výdavkov partnerov presahuje maximálnu hodnotu","")</f>
        <v/>
      </c>
      <c r="B6" s="165"/>
      <c r="C6" s="165"/>
      <c r="D6" s="165"/>
      <c r="E6" s="165"/>
      <c r="F6" s="165"/>
      <c r="G6" s="165"/>
      <c r="L6" s="88"/>
      <c r="M6" s="95"/>
    </row>
    <row r="7" spans="1:14" x14ac:dyDescent="0.2">
      <c r="A7" s="165" t="str">
        <f>IF(AND(SUM(B12:B82)&gt;0,SUM(C12:C82)&gt;0),"v prípade realizácie projektu v menej rozvinutých a ostatných regiónoch predložte 2 samostané ŽoNFP","")</f>
        <v/>
      </c>
      <c r="B7" s="165"/>
      <c r="C7" s="165"/>
      <c r="D7" s="165"/>
      <c r="E7" s="165"/>
      <c r="F7" s="165"/>
      <c r="G7" s="165"/>
      <c r="L7" s="88"/>
      <c r="M7" s="95"/>
    </row>
    <row r="8" spans="1:14" ht="13.5" thickBot="1" x14ac:dyDescent="0.25"/>
    <row r="9" spans="1:14" ht="18.75" customHeight="1" x14ac:dyDescent="0.2">
      <c r="A9" s="166" t="s">
        <v>50</v>
      </c>
      <c r="B9" s="169" t="s">
        <v>69</v>
      </c>
      <c r="C9" s="170"/>
      <c r="D9" s="170"/>
      <c r="E9" s="170"/>
      <c r="F9" s="170"/>
      <c r="G9" s="170"/>
      <c r="H9" s="170"/>
      <c r="I9" s="171"/>
    </row>
    <row r="10" spans="1:14" ht="19.5" customHeight="1" x14ac:dyDescent="0.2">
      <c r="A10" s="167"/>
      <c r="B10" s="172" t="s">
        <v>70</v>
      </c>
      <c r="C10" s="173"/>
      <c r="D10" s="173" t="s">
        <v>71</v>
      </c>
      <c r="E10" s="173"/>
      <c r="F10" s="173" t="s">
        <v>72</v>
      </c>
      <c r="G10" s="173"/>
      <c r="H10" s="173" t="s">
        <v>73</v>
      </c>
      <c r="I10" s="174"/>
      <c r="M10" s="164" t="s">
        <v>76</v>
      </c>
      <c r="N10" s="164"/>
    </row>
    <row r="11" spans="1:14" ht="23.25" thickBot="1" x14ac:dyDescent="0.25">
      <c r="A11" s="168"/>
      <c r="B11" s="101" t="s">
        <v>30</v>
      </c>
      <c r="C11" s="102" t="s">
        <v>31</v>
      </c>
      <c r="D11" s="102" t="s">
        <v>30</v>
      </c>
      <c r="E11" s="102" t="s">
        <v>31</v>
      </c>
      <c r="F11" s="102" t="s">
        <v>30</v>
      </c>
      <c r="G11" s="102" t="s">
        <v>31</v>
      </c>
      <c r="H11" s="102" t="s">
        <v>30</v>
      </c>
      <c r="I11" s="103" t="s">
        <v>31</v>
      </c>
      <c r="K11" s="88" t="s">
        <v>74</v>
      </c>
      <c r="L11" s="88" t="s">
        <v>75</v>
      </c>
      <c r="M11" s="88" t="s">
        <v>74</v>
      </c>
      <c r="N11" s="88" t="s">
        <v>75</v>
      </c>
    </row>
    <row r="12" spans="1:14" ht="15" customHeight="1" x14ac:dyDescent="0.2">
      <c r="A12" s="118" t="str">
        <f>IF('Zoznam partnerov'!C9&lt;&gt;"",TRANSPOSE('Zoznam partnerov'!C9),"")</f>
        <v/>
      </c>
      <c r="B12" s="97">
        <f>IF(A12="",0,SUMIFS('Výd. 2016'!$P$19:$P$129,'Výd. 2016'!$D$19:$D$129,A12,'Výd. 2016'!$E$19:$E$129,"menej rozvinuté regióny")+SUMIFS('Výd. 2017'!$P$19:$P$129,'Výd. 2017'!$D$19:$D$129,A12,'Výd. 2017'!$E$19:$E$129,"menej rozvinuté regióny")+SUMIFS('Výd. 2018'!$P$19:$P$129,'Výd. 2018'!$D$19:$D$129,A12,'Výd. 2018'!$E$19:$E$129,"menej rozvinuté regióny")+SUMIFS('Výd. 2019'!$P$19:$P$129,'Výd. 2019'!$D$19:$D$129,A12,'Výd. 2019'!$E$19:$E$129,"menej rozvinuté regióny")+SUMIFS('Výd. 2020'!$P$19:$P$129,'Výd. 2020'!$D$19:$D$129,A12,'Výd. 2020'!$E$19:$E$129,"menej rozvinuté regióny")+SUMIFS('Výd. 2021'!$P$19:$P$129,'Výd. 2021'!$D$19:$D$129,A12,'Výd. 2021'!$E$19:$E$129,"menej rozvinuté regióny")+SUMIFS('Výd. 2022'!$P$19:$P$129,'Výd. 2022'!$D$19:$D$129,A12,'Výd. 2022'!$E$19:$E$129,"menej rozvinuté regióny")+SUMIFS('Výd. 2023'!$P$19:$P$129,'Výd. 2023'!$D$19:$D$129,A12,'Výd. 2023'!$E$19:$E$129,"menej rozvinuté regióny"))</f>
        <v>0</v>
      </c>
      <c r="C12" s="92">
        <f>IF(A12="",0,SUMIFS('Výd. 2016'!$P$19:$P$129,'Výd. 2016'!$D$19:$D$129,A12,'Výd. 2016'!$E$19:$E$129,"ostatné regióny")+SUMIFS('Výd. 2017'!$P$19:$P$129,'Výd. 2017'!$D$19:$D$129,A12,'Výd. 2017'!$E$19:$E$129,"ostatné regióny")+SUMIFS('Výd. 2018'!$P$19:$P$129,'Výd. 2018'!$D$19:$D$129,A12,'Výd. 2018'!$E$19:$E$129,"ostatné regióny")+SUMIFS('Výd. 2019'!$P$19:$P$129,'Výd. 2019'!$D$19:$D$129,A12,'Výd. 2019'!$E$19:$E$129,"ostatné regióny")+SUMIFS('Výd. 2020'!$P$19:$P$129,'Výd. 2020'!$D$19:$D$129,A12,'Výd. 2020'!$E$19:$E$129,"ostatné regióny")+SUMIFS('Výd. 2021'!$P$19:$P$129,'Výd. 2021'!$D$19:$D$129,A12,'Výd. 2021'!$E$19:$E$129,"ostatné regióny")+SUMIFS('Výd. 2022'!$P$19:$P$129,'Výd. 2022'!$D$19:$D$129,A12,'Výd. 2022'!$E$19:$E$129,"ostatné regióny")+SUMIFS('Výd. 2023'!$P$19:$P$129,'Výd. 2023'!$D$19:$D$129,A12,'Výd. 2023'!$E$19:$E$129,"ostatné regióny"))</f>
        <v>0</v>
      </c>
      <c r="D12" s="91"/>
      <c r="E12" s="91"/>
      <c r="F12" s="92" t="str">
        <f>IF(B12=0,"",B12-D12)</f>
        <v/>
      </c>
      <c r="G12" s="92" t="str">
        <f>IF(C12=0,"",C12-E12)</f>
        <v/>
      </c>
      <c r="H12" s="93" t="str">
        <f>IF(B12=0,"",D12/B12)</f>
        <v/>
      </c>
      <c r="I12" s="96" t="str">
        <f>IF(C12=0,"",E12/C12)</f>
        <v/>
      </c>
      <c r="K12" s="89">
        <f>IF(AND(B12&gt;0,D12=""),1,0)</f>
        <v>0</v>
      </c>
      <c r="L12" s="89">
        <f>IF(AND(C12&gt;0,E12=""),1,0)</f>
        <v>0</v>
      </c>
      <c r="M12" s="89">
        <f>IF(H12="",0,IF(H12&gt;$M$3,1,0))</f>
        <v>0</v>
      </c>
      <c r="N12" s="89">
        <f>IF(I12="",0,IF(I12&gt;$N$3,1,0))</f>
        <v>0</v>
      </c>
    </row>
    <row r="13" spans="1:14" ht="15" customHeight="1" x14ac:dyDescent="0.2">
      <c r="A13" s="99" t="str">
        <f>IF('Zoznam partnerov'!C10&lt;&gt;"",TRANSPOSE('Zoznam partnerov'!C10),"")</f>
        <v/>
      </c>
      <c r="B13" s="98">
        <f>IF(A13="",0,SUMIFS('Výd. 2016'!$P$19:$P$129,'Výd. 2016'!$D$19:$D$129,A13,'Výd. 2016'!$E$19:$E$129,"menej rozvinuté regióny")+SUMIFS('Výd. 2017'!$P$19:$P$129,'Výd. 2017'!$D$19:$D$129,A13,'Výd. 2017'!$E$19:$E$129,"menej rozvinuté regióny")+SUMIFS('Výd. 2018'!$P$19:$P$129,'Výd. 2018'!$D$19:$D$129,A13,'Výd. 2018'!$E$19:$E$129,"menej rozvinuté regióny")+SUMIFS('Výd. 2019'!$P$19:$P$129,'Výd. 2019'!$D$19:$D$129,A13,'Výd. 2019'!$E$19:$E$129,"menej rozvinuté regióny")+SUMIFS('Výd. 2020'!$P$19:$P$129,'Výd. 2020'!$D$19:$D$129,A13,'Výd. 2020'!$E$19:$E$129,"menej rozvinuté regióny")+SUMIFS('Výd. 2021'!$P$19:$P$129,'Výd. 2021'!$D$19:$D$129,A13,'Výd. 2021'!$E$19:$E$129,"menej rozvinuté regióny")+SUMIFS('Výd. 2022'!$P$19:$P$129,'Výd. 2022'!$D$19:$D$129,A13,'Výd. 2022'!$E$19:$E$129,"menej rozvinuté regióny")+SUMIFS('Výd. 2023'!$P$19:$P$129,'Výd. 2023'!$D$19:$D$129,A13,'Výd. 2023'!$E$19:$E$129,"menej rozvinuté regióny"))</f>
        <v>0</v>
      </c>
      <c r="C13" s="94">
        <f>IF(A13="",0,SUMIFS('Výd. 2016'!$P$19:$P$129,'Výd. 2016'!$D$19:$D$129,A13,'Výd. 2016'!$E$19:$E$129,"ostatné regióny")+SUMIFS('Výd. 2017'!$P$19:$P$129,'Výd. 2017'!$D$19:$D$129,A13,'Výd. 2017'!$E$19:$E$129,"ostatné regióny")+SUMIFS('Výd. 2018'!$P$19:$P$129,'Výd. 2018'!$D$19:$D$129,A13,'Výd. 2018'!$E$19:$E$129,"ostatné regióny")+SUMIFS('Výd. 2019'!$P$19:$P$129,'Výd. 2019'!$D$19:$D$129,A13,'Výd. 2019'!$E$19:$E$129,"ostatné regióny")+SUMIFS('Výd. 2020'!$P$19:$P$129,'Výd. 2020'!$D$19:$D$129,A13,'Výd. 2020'!$E$19:$E$129,"ostatné regióny")+SUMIFS('Výd. 2021'!$P$19:$P$129,'Výd. 2021'!$D$19:$D$129,A13,'Výd. 2021'!$E$19:$E$129,"ostatné regióny")+SUMIFS('Výd. 2022'!$P$19:$P$129,'Výd. 2022'!$D$19:$D$129,A13,'Výd. 2022'!$E$19:$E$129,"ostatné regióny")+SUMIFS('Výd. 2023'!$P$19:$P$129,'Výd. 2023'!$D$19:$D$129,A13,'Výd. 2023'!$E$19:$E$129,"ostatné regióny"))</f>
        <v>0</v>
      </c>
      <c r="D13" s="90"/>
      <c r="E13" s="90"/>
      <c r="F13" s="94" t="str">
        <f t="shared" ref="F13:F76" si="0">IF(B13=0,"",B13-D13)</f>
        <v/>
      </c>
      <c r="G13" s="94" t="str">
        <f t="shared" ref="G13:G76" si="1">IF(C13=0,"",C13-E13)</f>
        <v/>
      </c>
      <c r="H13" s="93" t="str">
        <f t="shared" ref="H13:H76" si="2">IF(B13=0,"",D13/B13)</f>
        <v/>
      </c>
      <c r="I13" s="96" t="str">
        <f t="shared" ref="I13:I76" si="3">IF(C13=0,"",E13/C13)</f>
        <v/>
      </c>
      <c r="K13" s="89">
        <f t="shared" ref="K13:K76" si="4">IF(AND(B13&gt;0,D13=""),1,0)</f>
        <v>0</v>
      </c>
      <c r="L13" s="89">
        <f>IF(AND(C13&gt;0,E13=""),1,0)</f>
        <v>0</v>
      </c>
      <c r="M13" s="89">
        <f t="shared" ref="M13:M76" si="5">IF(H13="",0,IF(H13&gt;$M$3,1,0))</f>
        <v>0</v>
      </c>
      <c r="N13" s="89">
        <f t="shared" ref="N13:N76" si="6">IF(I13="",0,IF(I13&gt;$N$3,1,0))</f>
        <v>0</v>
      </c>
    </row>
    <row r="14" spans="1:14" ht="15" customHeight="1" x14ac:dyDescent="0.2">
      <c r="A14" s="99" t="str">
        <f>IF('Zoznam partnerov'!C11&lt;&gt;"",TRANSPOSE('Zoznam partnerov'!C11),"")</f>
        <v/>
      </c>
      <c r="B14" s="98">
        <f>IF(A14="",0,SUMIFS('Výd. 2016'!$P$19:$P$129,'Výd. 2016'!$D$19:$D$129,A14,'Výd. 2016'!$E$19:$E$129,"menej rozvinuté regióny")+SUMIFS('Výd. 2017'!$P$19:$P$129,'Výd. 2017'!$D$19:$D$129,A14,'Výd. 2017'!$E$19:$E$129,"menej rozvinuté regióny")+SUMIFS('Výd. 2018'!$P$19:$P$129,'Výd. 2018'!$D$19:$D$129,A14,'Výd. 2018'!$E$19:$E$129,"menej rozvinuté regióny")+SUMIFS('Výd. 2019'!$P$19:$P$129,'Výd. 2019'!$D$19:$D$129,A14,'Výd. 2019'!$E$19:$E$129,"menej rozvinuté regióny")+SUMIFS('Výd. 2020'!$P$19:$P$129,'Výd. 2020'!$D$19:$D$129,A14,'Výd. 2020'!$E$19:$E$129,"menej rozvinuté regióny")+SUMIFS('Výd. 2021'!$P$19:$P$129,'Výd. 2021'!$D$19:$D$129,A14,'Výd. 2021'!$E$19:$E$129,"menej rozvinuté regióny")+SUMIFS('Výd. 2022'!$P$19:$P$129,'Výd. 2022'!$D$19:$D$129,A14,'Výd. 2022'!$E$19:$E$129,"menej rozvinuté regióny")+SUMIFS('Výd. 2023'!$P$19:$P$129,'Výd. 2023'!$D$19:$D$129,A14,'Výd. 2023'!$E$19:$E$129,"menej rozvinuté regióny"))</f>
        <v>0</v>
      </c>
      <c r="C14" s="94">
        <f>IF(A14="",0,SUMIFS('Výd. 2016'!$P$19:$P$129,'Výd. 2016'!$D$19:$D$129,A14,'Výd. 2016'!$E$19:$E$129,"ostatné regióny")+SUMIFS('Výd. 2017'!$P$19:$P$129,'Výd. 2017'!$D$19:$D$129,A14,'Výd. 2017'!$E$19:$E$129,"ostatné regióny")+SUMIFS('Výd. 2018'!$P$19:$P$129,'Výd. 2018'!$D$19:$D$129,A14,'Výd. 2018'!$E$19:$E$129,"ostatné regióny")+SUMIFS('Výd. 2019'!$P$19:$P$129,'Výd. 2019'!$D$19:$D$129,A14,'Výd. 2019'!$E$19:$E$129,"ostatné regióny")+SUMIFS('Výd. 2020'!$P$19:$P$129,'Výd. 2020'!$D$19:$D$129,A14,'Výd. 2020'!$E$19:$E$129,"ostatné regióny")+SUMIFS('Výd. 2021'!$P$19:$P$129,'Výd. 2021'!$D$19:$D$129,A14,'Výd. 2021'!$E$19:$E$129,"ostatné regióny")+SUMIFS('Výd. 2022'!$P$19:$P$129,'Výd. 2022'!$D$19:$D$129,A14,'Výd. 2022'!$E$19:$E$129,"ostatné regióny")+SUMIFS('Výd. 2023'!$P$19:$P$129,'Výd. 2023'!$D$19:$D$129,A14,'Výd. 2023'!$E$19:$E$129,"ostatné regióny"))</f>
        <v>0</v>
      </c>
      <c r="D14" s="90"/>
      <c r="E14" s="90"/>
      <c r="F14" s="94" t="str">
        <f t="shared" si="0"/>
        <v/>
      </c>
      <c r="G14" s="94" t="str">
        <f t="shared" si="1"/>
        <v/>
      </c>
      <c r="H14" s="93" t="str">
        <f t="shared" si="2"/>
        <v/>
      </c>
      <c r="I14" s="96" t="str">
        <f t="shared" si="3"/>
        <v/>
      </c>
      <c r="K14" s="89">
        <f t="shared" si="4"/>
        <v>0</v>
      </c>
      <c r="L14" s="89">
        <f t="shared" ref="L14:L76" si="7">IF(AND(C14&gt;0,E14=""),1,0)</f>
        <v>0</v>
      </c>
      <c r="M14" s="89">
        <f t="shared" si="5"/>
        <v>0</v>
      </c>
      <c r="N14" s="89">
        <f t="shared" si="6"/>
        <v>0</v>
      </c>
    </row>
    <row r="15" spans="1:14" ht="15" customHeight="1" x14ac:dyDescent="0.2">
      <c r="A15" s="99" t="str">
        <f>IF('Zoznam partnerov'!C12&lt;&gt;"",TRANSPOSE('Zoznam partnerov'!C12),"")</f>
        <v/>
      </c>
      <c r="B15" s="98">
        <f>IF(A15="",0,SUMIFS('Výd. 2016'!$P$19:$P$129,'Výd. 2016'!$D$19:$D$129,A15,'Výd. 2016'!$E$19:$E$129,"menej rozvinuté regióny")+SUMIFS('Výd. 2017'!$P$19:$P$129,'Výd. 2017'!$D$19:$D$129,A15,'Výd. 2017'!$E$19:$E$129,"menej rozvinuté regióny")+SUMIFS('Výd. 2018'!$P$19:$P$129,'Výd. 2018'!$D$19:$D$129,A15,'Výd. 2018'!$E$19:$E$129,"menej rozvinuté regióny")+SUMIFS('Výd. 2019'!$P$19:$P$129,'Výd. 2019'!$D$19:$D$129,A15,'Výd. 2019'!$E$19:$E$129,"menej rozvinuté regióny")+SUMIFS('Výd. 2020'!$P$19:$P$129,'Výd. 2020'!$D$19:$D$129,A15,'Výd. 2020'!$E$19:$E$129,"menej rozvinuté regióny")+SUMIFS('Výd. 2021'!$P$19:$P$129,'Výd. 2021'!$D$19:$D$129,A15,'Výd. 2021'!$E$19:$E$129,"menej rozvinuté regióny")+SUMIFS('Výd. 2022'!$P$19:$P$129,'Výd. 2022'!$D$19:$D$129,A15,'Výd. 2022'!$E$19:$E$129,"menej rozvinuté regióny")+SUMIFS('Výd. 2023'!$P$19:$P$129,'Výd. 2023'!$D$19:$D$129,A15,'Výd. 2023'!$E$19:$E$129,"menej rozvinuté regióny"))</f>
        <v>0</v>
      </c>
      <c r="C15" s="94">
        <f>IF(A15="",0,SUMIFS('Výd. 2016'!$P$19:$P$129,'Výd. 2016'!$D$19:$D$129,A15,'Výd. 2016'!$E$19:$E$129,"ostatné regióny")+SUMIFS('Výd. 2017'!$P$19:$P$129,'Výd. 2017'!$D$19:$D$129,A15,'Výd. 2017'!$E$19:$E$129,"ostatné regióny")+SUMIFS('Výd. 2018'!$P$19:$P$129,'Výd. 2018'!$D$19:$D$129,A15,'Výd. 2018'!$E$19:$E$129,"ostatné regióny")+SUMIFS('Výd. 2019'!$P$19:$P$129,'Výd. 2019'!$D$19:$D$129,A15,'Výd. 2019'!$E$19:$E$129,"ostatné regióny")+SUMIFS('Výd. 2020'!$P$19:$P$129,'Výd. 2020'!$D$19:$D$129,A15,'Výd. 2020'!$E$19:$E$129,"ostatné regióny")+SUMIFS('Výd. 2021'!$P$19:$P$129,'Výd. 2021'!$D$19:$D$129,A15,'Výd. 2021'!$E$19:$E$129,"ostatné regióny")+SUMIFS('Výd. 2022'!$P$19:$P$129,'Výd. 2022'!$D$19:$D$129,A15,'Výd. 2022'!$E$19:$E$129,"ostatné regióny")+SUMIFS('Výd. 2023'!$P$19:$P$129,'Výd. 2023'!$D$19:$D$129,A15,'Výd. 2023'!$E$19:$E$129,"ostatné regióny"))</f>
        <v>0</v>
      </c>
      <c r="D15" s="90"/>
      <c r="E15" s="90"/>
      <c r="F15" s="94" t="str">
        <f t="shared" si="0"/>
        <v/>
      </c>
      <c r="G15" s="94" t="str">
        <f t="shared" si="1"/>
        <v/>
      </c>
      <c r="H15" s="93" t="str">
        <f t="shared" si="2"/>
        <v/>
      </c>
      <c r="I15" s="96" t="str">
        <f t="shared" si="3"/>
        <v/>
      </c>
      <c r="K15" s="89">
        <f t="shared" si="4"/>
        <v>0</v>
      </c>
      <c r="L15" s="89">
        <f t="shared" si="7"/>
        <v>0</v>
      </c>
      <c r="M15" s="89">
        <f t="shared" si="5"/>
        <v>0</v>
      </c>
      <c r="N15" s="89">
        <f t="shared" si="6"/>
        <v>0</v>
      </c>
    </row>
    <row r="16" spans="1:14" ht="15" customHeight="1" x14ac:dyDescent="0.2">
      <c r="A16" s="99" t="str">
        <f>IF('Zoznam partnerov'!C13&lt;&gt;"",TRANSPOSE('Zoznam partnerov'!C13),"")</f>
        <v/>
      </c>
      <c r="B16" s="98">
        <f>IF(A16="",0,SUMIFS('Výd. 2016'!$P$19:$P$129,'Výd. 2016'!$D$19:$D$129,A16,'Výd. 2016'!$E$19:$E$129,"menej rozvinuté regióny")+SUMIFS('Výd. 2017'!$P$19:$P$129,'Výd. 2017'!$D$19:$D$129,A16,'Výd. 2017'!$E$19:$E$129,"menej rozvinuté regióny")+SUMIFS('Výd. 2018'!$P$19:$P$129,'Výd. 2018'!$D$19:$D$129,A16,'Výd. 2018'!$E$19:$E$129,"menej rozvinuté regióny")+SUMIFS('Výd. 2019'!$P$19:$P$129,'Výd. 2019'!$D$19:$D$129,A16,'Výd. 2019'!$E$19:$E$129,"menej rozvinuté regióny")+SUMIFS('Výd. 2020'!$P$19:$P$129,'Výd. 2020'!$D$19:$D$129,A16,'Výd. 2020'!$E$19:$E$129,"menej rozvinuté regióny")+SUMIFS('Výd. 2021'!$P$19:$P$129,'Výd. 2021'!$D$19:$D$129,A16,'Výd. 2021'!$E$19:$E$129,"menej rozvinuté regióny")+SUMIFS('Výd. 2022'!$P$19:$P$129,'Výd. 2022'!$D$19:$D$129,A16,'Výd. 2022'!$E$19:$E$129,"menej rozvinuté regióny")+SUMIFS('Výd. 2023'!$P$19:$P$129,'Výd. 2023'!$D$19:$D$129,A16,'Výd. 2023'!$E$19:$E$129,"menej rozvinuté regióny"))</f>
        <v>0</v>
      </c>
      <c r="C16" s="94">
        <f>IF(A16="",0,SUMIFS('Výd. 2016'!$P$19:$P$129,'Výd. 2016'!$D$19:$D$129,A16,'Výd. 2016'!$E$19:$E$129,"ostatné regióny")+SUMIFS('Výd. 2017'!$P$19:$P$129,'Výd. 2017'!$D$19:$D$129,A16,'Výd. 2017'!$E$19:$E$129,"ostatné regióny")+SUMIFS('Výd. 2018'!$P$19:$P$129,'Výd. 2018'!$D$19:$D$129,A16,'Výd. 2018'!$E$19:$E$129,"ostatné regióny")+SUMIFS('Výd. 2019'!$P$19:$P$129,'Výd. 2019'!$D$19:$D$129,A16,'Výd. 2019'!$E$19:$E$129,"ostatné regióny")+SUMIFS('Výd. 2020'!$P$19:$P$129,'Výd. 2020'!$D$19:$D$129,A16,'Výd. 2020'!$E$19:$E$129,"ostatné regióny")+SUMIFS('Výd. 2021'!$P$19:$P$129,'Výd. 2021'!$D$19:$D$129,A16,'Výd. 2021'!$E$19:$E$129,"ostatné regióny")+SUMIFS('Výd. 2022'!$P$19:$P$129,'Výd. 2022'!$D$19:$D$129,A16,'Výd. 2022'!$E$19:$E$129,"ostatné regióny")+SUMIFS('Výd. 2023'!$P$19:$P$129,'Výd. 2023'!$D$19:$D$129,A16,'Výd. 2023'!$E$19:$E$129,"ostatné regióny"))</f>
        <v>0</v>
      </c>
      <c r="D16" s="90"/>
      <c r="E16" s="90"/>
      <c r="F16" s="94" t="str">
        <f t="shared" si="0"/>
        <v/>
      </c>
      <c r="G16" s="94" t="str">
        <f t="shared" si="1"/>
        <v/>
      </c>
      <c r="H16" s="93" t="str">
        <f t="shared" si="2"/>
        <v/>
      </c>
      <c r="I16" s="96" t="str">
        <f t="shared" si="3"/>
        <v/>
      </c>
      <c r="K16" s="89">
        <f t="shared" si="4"/>
        <v>0</v>
      </c>
      <c r="L16" s="89">
        <f t="shared" si="7"/>
        <v>0</v>
      </c>
      <c r="M16" s="89">
        <f t="shared" si="5"/>
        <v>0</v>
      </c>
      <c r="N16" s="89">
        <f t="shared" si="6"/>
        <v>0</v>
      </c>
    </row>
    <row r="17" spans="1:14" ht="15" customHeight="1" x14ac:dyDescent="0.2">
      <c r="A17" s="99" t="str">
        <f>IF('Zoznam partnerov'!C14&lt;&gt;"",TRANSPOSE('Zoznam partnerov'!C14),"")</f>
        <v/>
      </c>
      <c r="B17" s="98">
        <f>IF(A17="",0,SUMIFS('Výd. 2016'!$P$19:$P$129,'Výd. 2016'!$D$19:$D$129,A17,'Výd. 2016'!$E$19:$E$129,"menej rozvinuté regióny")+SUMIFS('Výd. 2017'!$P$19:$P$129,'Výd. 2017'!$D$19:$D$129,A17,'Výd. 2017'!$E$19:$E$129,"menej rozvinuté regióny")+SUMIFS('Výd. 2018'!$P$19:$P$129,'Výd. 2018'!$D$19:$D$129,A17,'Výd. 2018'!$E$19:$E$129,"menej rozvinuté regióny")+SUMIFS('Výd. 2019'!$P$19:$P$129,'Výd. 2019'!$D$19:$D$129,A17,'Výd. 2019'!$E$19:$E$129,"menej rozvinuté regióny")+SUMIFS('Výd. 2020'!$P$19:$P$129,'Výd. 2020'!$D$19:$D$129,A17,'Výd. 2020'!$E$19:$E$129,"menej rozvinuté regióny")+SUMIFS('Výd. 2021'!$P$19:$P$129,'Výd. 2021'!$D$19:$D$129,A17,'Výd. 2021'!$E$19:$E$129,"menej rozvinuté regióny")+SUMIFS('Výd. 2022'!$P$19:$P$129,'Výd. 2022'!$D$19:$D$129,A17,'Výd. 2022'!$E$19:$E$129,"menej rozvinuté regióny")+SUMIFS('Výd. 2023'!$P$19:$P$129,'Výd. 2023'!$D$19:$D$129,A17,'Výd. 2023'!$E$19:$E$129,"menej rozvinuté regióny"))</f>
        <v>0</v>
      </c>
      <c r="C17" s="94">
        <f>IF(A17="",0,SUMIFS('Výd. 2016'!$P$19:$P$129,'Výd. 2016'!$D$19:$D$129,A17,'Výd. 2016'!$E$19:$E$129,"ostatné regióny")+SUMIFS('Výd. 2017'!$P$19:$P$129,'Výd. 2017'!$D$19:$D$129,A17,'Výd. 2017'!$E$19:$E$129,"ostatné regióny")+SUMIFS('Výd. 2018'!$P$19:$P$129,'Výd. 2018'!$D$19:$D$129,A17,'Výd. 2018'!$E$19:$E$129,"ostatné regióny")+SUMIFS('Výd. 2019'!$P$19:$P$129,'Výd. 2019'!$D$19:$D$129,A17,'Výd. 2019'!$E$19:$E$129,"ostatné regióny")+SUMIFS('Výd. 2020'!$P$19:$P$129,'Výd. 2020'!$D$19:$D$129,A17,'Výd. 2020'!$E$19:$E$129,"ostatné regióny")+SUMIFS('Výd. 2021'!$P$19:$P$129,'Výd. 2021'!$D$19:$D$129,A17,'Výd. 2021'!$E$19:$E$129,"ostatné regióny")+SUMIFS('Výd. 2022'!$P$19:$P$129,'Výd. 2022'!$D$19:$D$129,A17,'Výd. 2022'!$E$19:$E$129,"ostatné regióny")+SUMIFS('Výd. 2023'!$P$19:$P$129,'Výd. 2023'!$D$19:$D$129,A17,'Výd. 2023'!$E$19:$E$129,"ostatné regióny"))</f>
        <v>0</v>
      </c>
      <c r="D17" s="90"/>
      <c r="E17" s="90"/>
      <c r="F17" s="94" t="str">
        <f t="shared" si="0"/>
        <v/>
      </c>
      <c r="G17" s="94" t="str">
        <f t="shared" si="1"/>
        <v/>
      </c>
      <c r="H17" s="93" t="str">
        <f t="shared" si="2"/>
        <v/>
      </c>
      <c r="I17" s="96" t="str">
        <f t="shared" si="3"/>
        <v/>
      </c>
      <c r="K17" s="89">
        <f t="shared" si="4"/>
        <v>0</v>
      </c>
      <c r="L17" s="89">
        <f t="shared" si="7"/>
        <v>0</v>
      </c>
      <c r="M17" s="89">
        <f t="shared" si="5"/>
        <v>0</v>
      </c>
      <c r="N17" s="89">
        <f t="shared" si="6"/>
        <v>0</v>
      </c>
    </row>
    <row r="18" spans="1:14" ht="15" customHeight="1" x14ac:dyDescent="0.2">
      <c r="A18" s="99" t="str">
        <f>IF('Zoznam partnerov'!C15&lt;&gt;"",TRANSPOSE('Zoznam partnerov'!C15),"")</f>
        <v/>
      </c>
      <c r="B18" s="98">
        <f>IF(A18="",0,SUMIFS('Výd. 2016'!$P$19:$P$129,'Výd. 2016'!$D$19:$D$129,A18,'Výd. 2016'!$E$19:$E$129,"menej rozvinuté regióny")+SUMIFS('Výd. 2017'!$P$19:$P$129,'Výd. 2017'!$D$19:$D$129,A18,'Výd. 2017'!$E$19:$E$129,"menej rozvinuté regióny")+SUMIFS('Výd. 2018'!$P$19:$P$129,'Výd. 2018'!$D$19:$D$129,A18,'Výd. 2018'!$E$19:$E$129,"menej rozvinuté regióny")+SUMIFS('Výd. 2019'!$P$19:$P$129,'Výd. 2019'!$D$19:$D$129,A18,'Výd. 2019'!$E$19:$E$129,"menej rozvinuté regióny")+SUMIFS('Výd. 2020'!$P$19:$P$129,'Výd. 2020'!$D$19:$D$129,A18,'Výd. 2020'!$E$19:$E$129,"menej rozvinuté regióny")+SUMIFS('Výd. 2021'!$P$19:$P$129,'Výd. 2021'!$D$19:$D$129,A18,'Výd. 2021'!$E$19:$E$129,"menej rozvinuté regióny")+SUMIFS('Výd. 2022'!$P$19:$P$129,'Výd. 2022'!$D$19:$D$129,A18,'Výd. 2022'!$E$19:$E$129,"menej rozvinuté regióny")+SUMIFS('Výd. 2023'!$P$19:$P$129,'Výd. 2023'!$D$19:$D$129,A18,'Výd. 2023'!$E$19:$E$129,"menej rozvinuté regióny"))</f>
        <v>0</v>
      </c>
      <c r="C18" s="94">
        <f>IF(A18="",0,SUMIFS('Výd. 2016'!$P$19:$P$129,'Výd. 2016'!$D$19:$D$129,A18,'Výd. 2016'!$E$19:$E$129,"ostatné regióny")+SUMIFS('Výd. 2017'!$P$19:$P$129,'Výd. 2017'!$D$19:$D$129,A18,'Výd. 2017'!$E$19:$E$129,"ostatné regióny")+SUMIFS('Výd. 2018'!$P$19:$P$129,'Výd. 2018'!$D$19:$D$129,A18,'Výd. 2018'!$E$19:$E$129,"ostatné regióny")+SUMIFS('Výd. 2019'!$P$19:$P$129,'Výd. 2019'!$D$19:$D$129,A18,'Výd. 2019'!$E$19:$E$129,"ostatné regióny")+SUMIFS('Výd. 2020'!$P$19:$P$129,'Výd. 2020'!$D$19:$D$129,A18,'Výd. 2020'!$E$19:$E$129,"ostatné regióny")+SUMIFS('Výd. 2021'!$P$19:$P$129,'Výd. 2021'!$D$19:$D$129,A18,'Výd. 2021'!$E$19:$E$129,"ostatné regióny")+SUMIFS('Výd. 2022'!$P$19:$P$129,'Výd. 2022'!$D$19:$D$129,A18,'Výd. 2022'!$E$19:$E$129,"ostatné regióny")+SUMIFS('Výd. 2023'!$P$19:$P$129,'Výd. 2023'!$D$19:$D$129,A18,'Výd. 2023'!$E$19:$E$129,"ostatné regióny"))</f>
        <v>0</v>
      </c>
      <c r="D18" s="90"/>
      <c r="E18" s="90"/>
      <c r="F18" s="94" t="str">
        <f t="shared" si="0"/>
        <v/>
      </c>
      <c r="G18" s="94" t="str">
        <f t="shared" si="1"/>
        <v/>
      </c>
      <c r="H18" s="93" t="str">
        <f t="shared" si="2"/>
        <v/>
      </c>
      <c r="I18" s="96" t="str">
        <f t="shared" si="3"/>
        <v/>
      </c>
      <c r="K18" s="89">
        <f t="shared" si="4"/>
        <v>0</v>
      </c>
      <c r="L18" s="89">
        <f t="shared" si="7"/>
        <v>0</v>
      </c>
      <c r="M18" s="89">
        <f t="shared" si="5"/>
        <v>0</v>
      </c>
      <c r="N18" s="89">
        <f t="shared" si="6"/>
        <v>0</v>
      </c>
    </row>
    <row r="19" spans="1:14" ht="15" customHeight="1" x14ac:dyDescent="0.2">
      <c r="A19" s="99" t="str">
        <f>IF('Zoznam partnerov'!C16&lt;&gt;"",TRANSPOSE('Zoznam partnerov'!C16),"")</f>
        <v/>
      </c>
      <c r="B19" s="98">
        <f>IF(A19="",0,SUMIFS('Výd. 2016'!$P$19:$P$129,'Výd. 2016'!$D$19:$D$129,A19,'Výd. 2016'!$E$19:$E$129,"menej rozvinuté regióny")+SUMIFS('Výd. 2017'!$P$19:$P$129,'Výd. 2017'!$D$19:$D$129,A19,'Výd. 2017'!$E$19:$E$129,"menej rozvinuté regióny")+SUMIFS('Výd. 2018'!$P$19:$P$129,'Výd. 2018'!$D$19:$D$129,A19,'Výd. 2018'!$E$19:$E$129,"menej rozvinuté regióny")+SUMIFS('Výd. 2019'!$P$19:$P$129,'Výd. 2019'!$D$19:$D$129,A19,'Výd. 2019'!$E$19:$E$129,"menej rozvinuté regióny")+SUMIFS('Výd. 2020'!$P$19:$P$129,'Výd. 2020'!$D$19:$D$129,A19,'Výd. 2020'!$E$19:$E$129,"menej rozvinuté regióny")+SUMIFS('Výd. 2021'!$P$19:$P$129,'Výd. 2021'!$D$19:$D$129,A19,'Výd. 2021'!$E$19:$E$129,"menej rozvinuté regióny")+SUMIFS('Výd. 2022'!$P$19:$P$129,'Výd. 2022'!$D$19:$D$129,A19,'Výd. 2022'!$E$19:$E$129,"menej rozvinuté regióny")+SUMIFS('Výd. 2023'!$P$19:$P$129,'Výd. 2023'!$D$19:$D$129,A19,'Výd. 2023'!$E$19:$E$129,"menej rozvinuté regióny"))</f>
        <v>0</v>
      </c>
      <c r="C19" s="94">
        <f>IF(A19="",0,SUMIFS('Výd. 2016'!$P$19:$P$129,'Výd. 2016'!$D$19:$D$129,A19,'Výd. 2016'!$E$19:$E$129,"ostatné regióny")+SUMIFS('Výd. 2017'!$P$19:$P$129,'Výd. 2017'!$D$19:$D$129,A19,'Výd. 2017'!$E$19:$E$129,"ostatné regióny")+SUMIFS('Výd. 2018'!$P$19:$P$129,'Výd. 2018'!$D$19:$D$129,A19,'Výd. 2018'!$E$19:$E$129,"ostatné regióny")+SUMIFS('Výd. 2019'!$P$19:$P$129,'Výd. 2019'!$D$19:$D$129,A19,'Výd. 2019'!$E$19:$E$129,"ostatné regióny")+SUMIFS('Výd. 2020'!$P$19:$P$129,'Výd. 2020'!$D$19:$D$129,A19,'Výd. 2020'!$E$19:$E$129,"ostatné regióny")+SUMIFS('Výd. 2021'!$P$19:$P$129,'Výd. 2021'!$D$19:$D$129,A19,'Výd. 2021'!$E$19:$E$129,"ostatné regióny")+SUMIFS('Výd. 2022'!$P$19:$P$129,'Výd. 2022'!$D$19:$D$129,A19,'Výd. 2022'!$E$19:$E$129,"ostatné regióny")+SUMIFS('Výd. 2023'!$P$19:$P$129,'Výd. 2023'!$D$19:$D$129,A19,'Výd. 2023'!$E$19:$E$129,"ostatné regióny"))</f>
        <v>0</v>
      </c>
      <c r="D19" s="90"/>
      <c r="E19" s="90"/>
      <c r="F19" s="94" t="str">
        <f t="shared" si="0"/>
        <v/>
      </c>
      <c r="G19" s="94" t="str">
        <f t="shared" si="1"/>
        <v/>
      </c>
      <c r="H19" s="93" t="str">
        <f t="shared" si="2"/>
        <v/>
      </c>
      <c r="I19" s="96" t="str">
        <f t="shared" si="3"/>
        <v/>
      </c>
      <c r="K19" s="89">
        <f t="shared" si="4"/>
        <v>0</v>
      </c>
      <c r="L19" s="89">
        <f t="shared" si="7"/>
        <v>0</v>
      </c>
      <c r="M19" s="89">
        <f t="shared" si="5"/>
        <v>0</v>
      </c>
      <c r="N19" s="89">
        <f t="shared" si="6"/>
        <v>0</v>
      </c>
    </row>
    <row r="20" spans="1:14" ht="15" customHeight="1" x14ac:dyDescent="0.2">
      <c r="A20" s="100" t="str">
        <f>IF('Zoznam partnerov'!C17&lt;&gt;"",TRANSPOSE('Zoznam partnerov'!C17),"")</f>
        <v/>
      </c>
      <c r="B20" s="98">
        <f>IF(A20="",0,SUMIFS('Výd. 2016'!$P$19:$P$129,'Výd. 2016'!$D$19:$D$129,A20,'Výd. 2016'!$E$19:$E$129,"menej rozvinuté regióny")+SUMIFS('Výd. 2017'!$P$19:$P$129,'Výd. 2017'!$D$19:$D$129,A20,'Výd. 2017'!$E$19:$E$129,"menej rozvinuté regióny")+SUMIFS('Výd. 2018'!$P$19:$P$129,'Výd. 2018'!$D$19:$D$129,A20,'Výd. 2018'!$E$19:$E$129,"menej rozvinuté regióny")+SUMIFS('Výd. 2019'!$P$19:$P$129,'Výd. 2019'!$D$19:$D$129,A20,'Výd. 2019'!$E$19:$E$129,"menej rozvinuté regióny")+SUMIFS('Výd. 2020'!$P$19:$P$129,'Výd. 2020'!$D$19:$D$129,A20,'Výd. 2020'!$E$19:$E$129,"menej rozvinuté regióny")+SUMIFS('Výd. 2021'!$P$19:$P$129,'Výd. 2021'!$D$19:$D$129,A20,'Výd. 2021'!$E$19:$E$129,"menej rozvinuté regióny")+SUMIFS('Výd. 2022'!$P$19:$P$129,'Výd. 2022'!$D$19:$D$129,A20,'Výd. 2022'!$E$19:$E$129,"menej rozvinuté regióny")+SUMIFS('Výd. 2023'!$P$19:$P$129,'Výd. 2023'!$D$19:$D$129,A20,'Výd. 2023'!$E$19:$E$129,"menej rozvinuté regióny"))</f>
        <v>0</v>
      </c>
      <c r="C20" s="94">
        <f>IF(A20="",0,SUMIFS('Výd. 2016'!$P$19:$P$129,'Výd. 2016'!$D$19:$D$129,A20,'Výd. 2016'!$E$19:$E$129,"ostatné regióny")+SUMIFS('Výd. 2017'!$P$19:$P$129,'Výd. 2017'!$D$19:$D$129,A20,'Výd. 2017'!$E$19:$E$129,"ostatné regióny")+SUMIFS('Výd. 2018'!$P$19:$P$129,'Výd. 2018'!$D$19:$D$129,A20,'Výd. 2018'!$E$19:$E$129,"ostatné regióny")+SUMIFS('Výd. 2019'!$P$19:$P$129,'Výd. 2019'!$D$19:$D$129,A20,'Výd. 2019'!$E$19:$E$129,"ostatné regióny")+SUMIFS('Výd. 2020'!$P$19:$P$129,'Výd. 2020'!$D$19:$D$129,A20,'Výd. 2020'!$E$19:$E$129,"ostatné regióny")+SUMIFS('Výd. 2021'!$P$19:$P$129,'Výd. 2021'!$D$19:$D$129,A20,'Výd. 2021'!$E$19:$E$129,"ostatné regióny")+SUMIFS('Výd. 2022'!$P$19:$P$129,'Výd. 2022'!$D$19:$D$129,A20,'Výd. 2022'!$E$19:$E$129,"ostatné regióny")+SUMIFS('Výd. 2023'!$P$19:$P$129,'Výd. 2023'!$D$19:$D$129,A20,'Výd. 2023'!$E$19:$E$129,"ostatné regióny"))</f>
        <v>0</v>
      </c>
      <c r="D20" s="90"/>
      <c r="E20" s="90"/>
      <c r="F20" s="94" t="str">
        <f t="shared" si="0"/>
        <v/>
      </c>
      <c r="G20" s="94" t="str">
        <f t="shared" si="1"/>
        <v/>
      </c>
      <c r="H20" s="93" t="str">
        <f t="shared" si="2"/>
        <v/>
      </c>
      <c r="I20" s="96" t="str">
        <f t="shared" si="3"/>
        <v/>
      </c>
      <c r="K20" s="89">
        <f t="shared" si="4"/>
        <v>0</v>
      </c>
      <c r="L20" s="89">
        <f t="shared" si="7"/>
        <v>0</v>
      </c>
      <c r="M20" s="89">
        <f t="shared" si="5"/>
        <v>0</v>
      </c>
      <c r="N20" s="89">
        <f t="shared" si="6"/>
        <v>0</v>
      </c>
    </row>
    <row r="21" spans="1:14" ht="15" customHeight="1" x14ac:dyDescent="0.2">
      <c r="A21" s="100" t="str">
        <f>IF('Zoznam partnerov'!C18&lt;&gt;"",TRANSPOSE('Zoznam partnerov'!C18),"")</f>
        <v/>
      </c>
      <c r="B21" s="98">
        <f>IF(A21="",0,SUMIFS('Výd. 2016'!$P$19:$P$129,'Výd. 2016'!$D$19:$D$129,A21,'Výd. 2016'!$E$19:$E$129,"menej rozvinuté regióny")+SUMIFS('Výd. 2017'!$P$19:$P$129,'Výd. 2017'!$D$19:$D$129,A21,'Výd. 2017'!$E$19:$E$129,"menej rozvinuté regióny")+SUMIFS('Výd. 2018'!$P$19:$P$129,'Výd. 2018'!$D$19:$D$129,A21,'Výd. 2018'!$E$19:$E$129,"menej rozvinuté regióny")+SUMIFS('Výd. 2019'!$P$19:$P$129,'Výd. 2019'!$D$19:$D$129,A21,'Výd. 2019'!$E$19:$E$129,"menej rozvinuté regióny")+SUMIFS('Výd. 2020'!$P$19:$P$129,'Výd. 2020'!$D$19:$D$129,A21,'Výd. 2020'!$E$19:$E$129,"menej rozvinuté regióny")+SUMIFS('Výd. 2021'!$P$19:$P$129,'Výd. 2021'!$D$19:$D$129,A21,'Výd. 2021'!$E$19:$E$129,"menej rozvinuté regióny")+SUMIFS('Výd. 2022'!$P$19:$P$129,'Výd. 2022'!$D$19:$D$129,A21,'Výd. 2022'!$E$19:$E$129,"menej rozvinuté regióny")+SUMIFS('Výd. 2023'!$P$19:$P$129,'Výd. 2023'!$D$19:$D$129,A21,'Výd. 2023'!$E$19:$E$129,"menej rozvinuté regióny"))</f>
        <v>0</v>
      </c>
      <c r="C21" s="94">
        <f>IF(A21="",0,SUMIFS('Výd. 2016'!$P$19:$P$129,'Výd. 2016'!$D$19:$D$129,A21,'Výd. 2016'!$E$19:$E$129,"ostatné regióny")+SUMIFS('Výd. 2017'!$P$19:$P$129,'Výd. 2017'!$D$19:$D$129,A21,'Výd. 2017'!$E$19:$E$129,"ostatné regióny")+SUMIFS('Výd. 2018'!$P$19:$P$129,'Výd. 2018'!$D$19:$D$129,A21,'Výd. 2018'!$E$19:$E$129,"ostatné regióny")+SUMIFS('Výd. 2019'!$P$19:$P$129,'Výd. 2019'!$D$19:$D$129,A21,'Výd. 2019'!$E$19:$E$129,"ostatné regióny")+SUMIFS('Výd. 2020'!$P$19:$P$129,'Výd. 2020'!$D$19:$D$129,A21,'Výd. 2020'!$E$19:$E$129,"ostatné regióny")+SUMIFS('Výd. 2021'!$P$19:$P$129,'Výd. 2021'!$D$19:$D$129,A21,'Výd. 2021'!$E$19:$E$129,"ostatné regióny")+SUMIFS('Výd. 2022'!$P$19:$P$129,'Výd. 2022'!$D$19:$D$129,A21,'Výd. 2022'!$E$19:$E$129,"ostatné regióny")+SUMIFS('Výd. 2023'!$P$19:$P$129,'Výd. 2023'!$D$19:$D$129,A21,'Výd. 2023'!$E$19:$E$129,"ostatné regióny"))</f>
        <v>0</v>
      </c>
      <c r="D21" s="90"/>
      <c r="E21" s="90"/>
      <c r="F21" s="94" t="str">
        <f t="shared" si="0"/>
        <v/>
      </c>
      <c r="G21" s="94" t="str">
        <f t="shared" si="1"/>
        <v/>
      </c>
      <c r="H21" s="93" t="str">
        <f t="shared" si="2"/>
        <v/>
      </c>
      <c r="I21" s="96" t="str">
        <f t="shared" si="3"/>
        <v/>
      </c>
      <c r="K21" s="89">
        <f t="shared" si="4"/>
        <v>0</v>
      </c>
      <c r="L21" s="89">
        <f t="shared" si="7"/>
        <v>0</v>
      </c>
      <c r="M21" s="89">
        <f t="shared" si="5"/>
        <v>0</v>
      </c>
      <c r="N21" s="89">
        <f t="shared" si="6"/>
        <v>0</v>
      </c>
    </row>
    <row r="22" spans="1:14" ht="15" customHeight="1" x14ac:dyDescent="0.2">
      <c r="A22" s="100" t="str">
        <f>IF('Zoznam partnerov'!C19&lt;&gt;"",TRANSPOSE('Zoznam partnerov'!C19),"")</f>
        <v/>
      </c>
      <c r="B22" s="98">
        <f>IF(A22="",0,SUMIFS('Výd. 2016'!$P$19:$P$129,'Výd. 2016'!$D$19:$D$129,A22,'Výd. 2016'!$E$19:$E$129,"menej rozvinuté regióny")+SUMIFS('Výd. 2017'!$P$19:$P$129,'Výd. 2017'!$D$19:$D$129,A22,'Výd. 2017'!$E$19:$E$129,"menej rozvinuté regióny")+SUMIFS('Výd. 2018'!$P$19:$P$129,'Výd. 2018'!$D$19:$D$129,A22,'Výd. 2018'!$E$19:$E$129,"menej rozvinuté regióny")+SUMIFS('Výd. 2019'!$P$19:$P$129,'Výd. 2019'!$D$19:$D$129,A22,'Výd. 2019'!$E$19:$E$129,"menej rozvinuté regióny")+SUMIFS('Výd. 2020'!$P$19:$P$129,'Výd. 2020'!$D$19:$D$129,A22,'Výd. 2020'!$E$19:$E$129,"menej rozvinuté regióny")+SUMIFS('Výd. 2021'!$P$19:$P$129,'Výd. 2021'!$D$19:$D$129,A22,'Výd. 2021'!$E$19:$E$129,"menej rozvinuté regióny")+SUMIFS('Výd. 2022'!$P$19:$P$129,'Výd. 2022'!$D$19:$D$129,A22,'Výd. 2022'!$E$19:$E$129,"menej rozvinuté regióny")+SUMIFS('Výd. 2023'!$P$19:$P$129,'Výd. 2023'!$D$19:$D$129,A22,'Výd. 2023'!$E$19:$E$129,"menej rozvinuté regióny"))</f>
        <v>0</v>
      </c>
      <c r="C22" s="94">
        <f>IF(A22="",0,SUMIFS('Výd. 2016'!$P$19:$P$129,'Výd. 2016'!$D$19:$D$129,A22,'Výd. 2016'!$E$19:$E$129,"ostatné regióny")+SUMIFS('Výd. 2017'!$P$19:$P$129,'Výd. 2017'!$D$19:$D$129,A22,'Výd. 2017'!$E$19:$E$129,"ostatné regióny")+SUMIFS('Výd. 2018'!$P$19:$P$129,'Výd. 2018'!$D$19:$D$129,A22,'Výd. 2018'!$E$19:$E$129,"ostatné regióny")+SUMIFS('Výd. 2019'!$P$19:$P$129,'Výd. 2019'!$D$19:$D$129,A22,'Výd. 2019'!$E$19:$E$129,"ostatné regióny")+SUMIFS('Výd. 2020'!$P$19:$P$129,'Výd. 2020'!$D$19:$D$129,A22,'Výd. 2020'!$E$19:$E$129,"ostatné regióny")+SUMIFS('Výd. 2021'!$P$19:$P$129,'Výd. 2021'!$D$19:$D$129,A22,'Výd. 2021'!$E$19:$E$129,"ostatné regióny")+SUMIFS('Výd. 2022'!$P$19:$P$129,'Výd. 2022'!$D$19:$D$129,A22,'Výd. 2022'!$E$19:$E$129,"ostatné regióny")+SUMIFS('Výd. 2023'!$P$19:$P$129,'Výd. 2023'!$D$19:$D$129,A22,'Výd. 2023'!$E$19:$E$129,"ostatné regióny"))</f>
        <v>0</v>
      </c>
      <c r="D22" s="90"/>
      <c r="E22" s="90"/>
      <c r="F22" s="94" t="str">
        <f t="shared" si="0"/>
        <v/>
      </c>
      <c r="G22" s="94" t="str">
        <f t="shared" si="1"/>
        <v/>
      </c>
      <c r="H22" s="93" t="str">
        <f t="shared" si="2"/>
        <v/>
      </c>
      <c r="I22" s="96" t="str">
        <f t="shared" si="3"/>
        <v/>
      </c>
      <c r="K22" s="89">
        <f t="shared" si="4"/>
        <v>0</v>
      </c>
      <c r="L22" s="89">
        <f t="shared" si="7"/>
        <v>0</v>
      </c>
      <c r="M22" s="89">
        <f t="shared" si="5"/>
        <v>0</v>
      </c>
      <c r="N22" s="89">
        <f t="shared" si="6"/>
        <v>0</v>
      </c>
    </row>
    <row r="23" spans="1:14" ht="15" customHeight="1" x14ac:dyDescent="0.2">
      <c r="A23" s="100" t="str">
        <f>IF('Zoznam partnerov'!C20&lt;&gt;"",TRANSPOSE('Zoznam partnerov'!C20),"")</f>
        <v/>
      </c>
      <c r="B23" s="98">
        <f>IF(A23="",0,SUMIFS('Výd. 2016'!$P$19:$P$129,'Výd. 2016'!$D$19:$D$129,A23,'Výd. 2016'!$E$19:$E$129,"menej rozvinuté regióny")+SUMIFS('Výd. 2017'!$P$19:$P$129,'Výd. 2017'!$D$19:$D$129,A23,'Výd. 2017'!$E$19:$E$129,"menej rozvinuté regióny")+SUMIFS('Výd. 2018'!$P$19:$P$129,'Výd. 2018'!$D$19:$D$129,A23,'Výd. 2018'!$E$19:$E$129,"menej rozvinuté regióny")+SUMIFS('Výd. 2019'!$P$19:$P$129,'Výd. 2019'!$D$19:$D$129,A23,'Výd. 2019'!$E$19:$E$129,"menej rozvinuté regióny")+SUMIFS('Výd. 2020'!$P$19:$P$129,'Výd. 2020'!$D$19:$D$129,A23,'Výd. 2020'!$E$19:$E$129,"menej rozvinuté regióny")+SUMIFS('Výd. 2021'!$P$19:$P$129,'Výd. 2021'!$D$19:$D$129,A23,'Výd. 2021'!$E$19:$E$129,"menej rozvinuté regióny")+SUMIFS('Výd. 2022'!$P$19:$P$129,'Výd. 2022'!$D$19:$D$129,A23,'Výd. 2022'!$E$19:$E$129,"menej rozvinuté regióny")+SUMIFS('Výd. 2023'!$P$19:$P$129,'Výd. 2023'!$D$19:$D$129,A23,'Výd. 2023'!$E$19:$E$129,"menej rozvinuté regióny"))</f>
        <v>0</v>
      </c>
      <c r="C23" s="94">
        <f>IF(A23="",0,SUMIFS('Výd. 2016'!$P$19:$P$129,'Výd. 2016'!$D$19:$D$129,A23,'Výd. 2016'!$E$19:$E$129,"ostatné regióny")+SUMIFS('Výd. 2017'!$P$19:$P$129,'Výd. 2017'!$D$19:$D$129,A23,'Výd. 2017'!$E$19:$E$129,"ostatné regióny")+SUMIFS('Výd. 2018'!$P$19:$P$129,'Výd. 2018'!$D$19:$D$129,A23,'Výd. 2018'!$E$19:$E$129,"ostatné regióny")+SUMIFS('Výd. 2019'!$P$19:$P$129,'Výd. 2019'!$D$19:$D$129,A23,'Výd. 2019'!$E$19:$E$129,"ostatné regióny")+SUMIFS('Výd. 2020'!$P$19:$P$129,'Výd. 2020'!$D$19:$D$129,A23,'Výd. 2020'!$E$19:$E$129,"ostatné regióny")+SUMIFS('Výd. 2021'!$P$19:$P$129,'Výd. 2021'!$D$19:$D$129,A23,'Výd. 2021'!$E$19:$E$129,"ostatné regióny")+SUMIFS('Výd. 2022'!$P$19:$P$129,'Výd. 2022'!$D$19:$D$129,A23,'Výd. 2022'!$E$19:$E$129,"ostatné regióny")+SUMIFS('Výd. 2023'!$P$19:$P$129,'Výd. 2023'!$D$19:$D$129,A23,'Výd. 2023'!$E$19:$E$129,"ostatné regióny"))</f>
        <v>0</v>
      </c>
      <c r="D23" s="90"/>
      <c r="E23" s="90"/>
      <c r="F23" s="94" t="str">
        <f t="shared" si="0"/>
        <v/>
      </c>
      <c r="G23" s="94" t="str">
        <f t="shared" si="1"/>
        <v/>
      </c>
      <c r="H23" s="93" t="str">
        <f t="shared" si="2"/>
        <v/>
      </c>
      <c r="I23" s="96" t="str">
        <f t="shared" si="3"/>
        <v/>
      </c>
      <c r="K23" s="89">
        <f t="shared" si="4"/>
        <v>0</v>
      </c>
      <c r="L23" s="89">
        <f t="shared" si="7"/>
        <v>0</v>
      </c>
      <c r="M23" s="89">
        <f t="shared" si="5"/>
        <v>0</v>
      </c>
      <c r="N23" s="89">
        <f t="shared" si="6"/>
        <v>0</v>
      </c>
    </row>
    <row r="24" spans="1:14" ht="15" customHeight="1" x14ac:dyDescent="0.2">
      <c r="A24" s="100" t="str">
        <f>IF('Zoznam partnerov'!C21&lt;&gt;"",TRANSPOSE('Zoznam partnerov'!C21),"")</f>
        <v/>
      </c>
      <c r="B24" s="98">
        <f>IF(A24="",0,SUMIFS('Výd. 2016'!$P$19:$P$129,'Výd. 2016'!$D$19:$D$129,A24,'Výd. 2016'!$E$19:$E$129,"menej rozvinuté regióny")+SUMIFS('Výd. 2017'!$P$19:$P$129,'Výd. 2017'!$D$19:$D$129,A24,'Výd. 2017'!$E$19:$E$129,"menej rozvinuté regióny")+SUMIFS('Výd. 2018'!$P$19:$P$129,'Výd. 2018'!$D$19:$D$129,A24,'Výd. 2018'!$E$19:$E$129,"menej rozvinuté regióny")+SUMIFS('Výd. 2019'!$P$19:$P$129,'Výd. 2019'!$D$19:$D$129,A24,'Výd. 2019'!$E$19:$E$129,"menej rozvinuté regióny")+SUMIFS('Výd. 2020'!$P$19:$P$129,'Výd. 2020'!$D$19:$D$129,A24,'Výd. 2020'!$E$19:$E$129,"menej rozvinuté regióny")+SUMIFS('Výd. 2021'!$P$19:$P$129,'Výd. 2021'!$D$19:$D$129,A24,'Výd. 2021'!$E$19:$E$129,"menej rozvinuté regióny")+SUMIFS('Výd. 2022'!$P$19:$P$129,'Výd. 2022'!$D$19:$D$129,A24,'Výd. 2022'!$E$19:$E$129,"menej rozvinuté regióny")+SUMIFS('Výd. 2023'!$P$19:$P$129,'Výd. 2023'!$D$19:$D$129,A24,'Výd. 2023'!$E$19:$E$129,"menej rozvinuté regióny"))</f>
        <v>0</v>
      </c>
      <c r="C24" s="94">
        <f>IF(A24="",0,SUMIFS('Výd. 2016'!$P$19:$P$129,'Výd. 2016'!$D$19:$D$129,A24,'Výd. 2016'!$E$19:$E$129,"ostatné regióny")+SUMIFS('Výd. 2017'!$P$19:$P$129,'Výd. 2017'!$D$19:$D$129,A24,'Výd. 2017'!$E$19:$E$129,"ostatné regióny")+SUMIFS('Výd. 2018'!$P$19:$P$129,'Výd. 2018'!$D$19:$D$129,A24,'Výd. 2018'!$E$19:$E$129,"ostatné regióny")+SUMIFS('Výd. 2019'!$P$19:$P$129,'Výd. 2019'!$D$19:$D$129,A24,'Výd. 2019'!$E$19:$E$129,"ostatné regióny")+SUMIFS('Výd. 2020'!$P$19:$P$129,'Výd. 2020'!$D$19:$D$129,A24,'Výd. 2020'!$E$19:$E$129,"ostatné regióny")+SUMIFS('Výd. 2021'!$P$19:$P$129,'Výd. 2021'!$D$19:$D$129,A24,'Výd. 2021'!$E$19:$E$129,"ostatné regióny")+SUMIFS('Výd. 2022'!$P$19:$P$129,'Výd. 2022'!$D$19:$D$129,A24,'Výd. 2022'!$E$19:$E$129,"ostatné regióny")+SUMIFS('Výd. 2023'!$P$19:$P$129,'Výd. 2023'!$D$19:$D$129,A24,'Výd. 2023'!$E$19:$E$129,"ostatné regióny"))</f>
        <v>0</v>
      </c>
      <c r="D24" s="90"/>
      <c r="E24" s="90"/>
      <c r="F24" s="94" t="str">
        <f t="shared" si="0"/>
        <v/>
      </c>
      <c r="G24" s="94" t="str">
        <f t="shared" si="1"/>
        <v/>
      </c>
      <c r="H24" s="93" t="str">
        <f t="shared" si="2"/>
        <v/>
      </c>
      <c r="I24" s="96" t="str">
        <f t="shared" si="3"/>
        <v/>
      </c>
      <c r="K24" s="89">
        <f t="shared" si="4"/>
        <v>0</v>
      </c>
      <c r="L24" s="89">
        <f t="shared" si="7"/>
        <v>0</v>
      </c>
      <c r="M24" s="89">
        <f t="shared" si="5"/>
        <v>0</v>
      </c>
      <c r="N24" s="89">
        <f t="shared" si="6"/>
        <v>0</v>
      </c>
    </row>
    <row r="25" spans="1:14" ht="15" customHeight="1" x14ac:dyDescent="0.2">
      <c r="A25" s="100" t="str">
        <f>IF('Zoznam partnerov'!C22&lt;&gt;"",TRANSPOSE('Zoznam partnerov'!C22),"")</f>
        <v/>
      </c>
      <c r="B25" s="98">
        <f>IF(A25="",0,SUMIFS('Výd. 2016'!$P$19:$P$129,'Výd. 2016'!$D$19:$D$129,A25,'Výd. 2016'!$E$19:$E$129,"menej rozvinuté regióny")+SUMIFS('Výd. 2017'!$P$19:$P$129,'Výd. 2017'!$D$19:$D$129,A25,'Výd. 2017'!$E$19:$E$129,"menej rozvinuté regióny")+SUMIFS('Výd. 2018'!$P$19:$P$129,'Výd. 2018'!$D$19:$D$129,A25,'Výd. 2018'!$E$19:$E$129,"menej rozvinuté regióny")+SUMIFS('Výd. 2019'!$P$19:$P$129,'Výd. 2019'!$D$19:$D$129,A25,'Výd. 2019'!$E$19:$E$129,"menej rozvinuté regióny")+SUMIFS('Výd. 2020'!$P$19:$P$129,'Výd. 2020'!$D$19:$D$129,A25,'Výd. 2020'!$E$19:$E$129,"menej rozvinuté regióny")+SUMIFS('Výd. 2021'!$P$19:$P$129,'Výd. 2021'!$D$19:$D$129,A25,'Výd. 2021'!$E$19:$E$129,"menej rozvinuté regióny")+SUMIFS('Výd. 2022'!$P$19:$P$129,'Výd. 2022'!$D$19:$D$129,A25,'Výd. 2022'!$E$19:$E$129,"menej rozvinuté regióny")+SUMIFS('Výd. 2023'!$P$19:$P$129,'Výd. 2023'!$D$19:$D$129,A25,'Výd. 2023'!$E$19:$E$129,"menej rozvinuté regióny"))</f>
        <v>0</v>
      </c>
      <c r="C25" s="94">
        <f>IF(A25="",0,SUMIFS('Výd. 2016'!$P$19:$P$129,'Výd. 2016'!$D$19:$D$129,A25,'Výd. 2016'!$E$19:$E$129,"ostatné regióny")+SUMIFS('Výd. 2017'!$P$19:$P$129,'Výd. 2017'!$D$19:$D$129,A25,'Výd. 2017'!$E$19:$E$129,"ostatné regióny")+SUMIFS('Výd. 2018'!$P$19:$P$129,'Výd. 2018'!$D$19:$D$129,A25,'Výd. 2018'!$E$19:$E$129,"ostatné regióny")+SUMIFS('Výd. 2019'!$P$19:$P$129,'Výd. 2019'!$D$19:$D$129,A25,'Výd. 2019'!$E$19:$E$129,"ostatné regióny")+SUMIFS('Výd. 2020'!$P$19:$P$129,'Výd. 2020'!$D$19:$D$129,A25,'Výd. 2020'!$E$19:$E$129,"ostatné regióny")+SUMIFS('Výd. 2021'!$P$19:$P$129,'Výd. 2021'!$D$19:$D$129,A25,'Výd. 2021'!$E$19:$E$129,"ostatné regióny")+SUMIFS('Výd. 2022'!$P$19:$P$129,'Výd. 2022'!$D$19:$D$129,A25,'Výd. 2022'!$E$19:$E$129,"ostatné regióny")+SUMIFS('Výd. 2023'!$P$19:$P$129,'Výd. 2023'!$D$19:$D$129,A25,'Výd. 2023'!$E$19:$E$129,"ostatné regióny"))</f>
        <v>0</v>
      </c>
      <c r="D25" s="90"/>
      <c r="E25" s="90"/>
      <c r="F25" s="94" t="str">
        <f t="shared" si="0"/>
        <v/>
      </c>
      <c r="G25" s="94" t="str">
        <f t="shared" si="1"/>
        <v/>
      </c>
      <c r="H25" s="93" t="str">
        <f t="shared" si="2"/>
        <v/>
      </c>
      <c r="I25" s="96" t="str">
        <f t="shared" si="3"/>
        <v/>
      </c>
      <c r="K25" s="89">
        <f t="shared" si="4"/>
        <v>0</v>
      </c>
      <c r="L25" s="89">
        <f t="shared" si="7"/>
        <v>0</v>
      </c>
      <c r="M25" s="89">
        <f t="shared" si="5"/>
        <v>0</v>
      </c>
      <c r="N25" s="89">
        <f t="shared" si="6"/>
        <v>0</v>
      </c>
    </row>
    <row r="26" spans="1:14" ht="15" customHeight="1" x14ac:dyDescent="0.2">
      <c r="A26" s="100" t="str">
        <f>IF('Zoznam partnerov'!C23&lt;&gt;"",TRANSPOSE('Zoznam partnerov'!C23),"")</f>
        <v/>
      </c>
      <c r="B26" s="98">
        <f>IF(A26="",0,SUMIFS('Výd. 2016'!$P$19:$P$129,'Výd. 2016'!$D$19:$D$129,A26,'Výd. 2016'!$E$19:$E$129,"menej rozvinuté regióny")+SUMIFS('Výd. 2017'!$P$19:$P$129,'Výd. 2017'!$D$19:$D$129,A26,'Výd. 2017'!$E$19:$E$129,"menej rozvinuté regióny")+SUMIFS('Výd. 2018'!$P$19:$P$129,'Výd. 2018'!$D$19:$D$129,A26,'Výd. 2018'!$E$19:$E$129,"menej rozvinuté regióny")+SUMIFS('Výd. 2019'!$P$19:$P$129,'Výd. 2019'!$D$19:$D$129,A26,'Výd. 2019'!$E$19:$E$129,"menej rozvinuté regióny")+SUMIFS('Výd. 2020'!$P$19:$P$129,'Výd. 2020'!$D$19:$D$129,A26,'Výd. 2020'!$E$19:$E$129,"menej rozvinuté regióny")+SUMIFS('Výd. 2021'!$P$19:$P$129,'Výd. 2021'!$D$19:$D$129,A26,'Výd. 2021'!$E$19:$E$129,"menej rozvinuté regióny")+SUMIFS('Výd. 2022'!$P$19:$P$129,'Výd. 2022'!$D$19:$D$129,A26,'Výd. 2022'!$E$19:$E$129,"menej rozvinuté regióny")+SUMIFS('Výd. 2023'!$P$19:$P$129,'Výd. 2023'!$D$19:$D$129,A26,'Výd. 2023'!$E$19:$E$129,"menej rozvinuté regióny"))</f>
        <v>0</v>
      </c>
      <c r="C26" s="94">
        <f>IF(A26="",0,SUMIFS('Výd. 2016'!$P$19:$P$129,'Výd. 2016'!$D$19:$D$129,A26,'Výd. 2016'!$E$19:$E$129,"ostatné regióny")+SUMIFS('Výd. 2017'!$P$19:$P$129,'Výd. 2017'!$D$19:$D$129,A26,'Výd. 2017'!$E$19:$E$129,"ostatné regióny")+SUMIFS('Výd. 2018'!$P$19:$P$129,'Výd. 2018'!$D$19:$D$129,A26,'Výd. 2018'!$E$19:$E$129,"ostatné regióny")+SUMIFS('Výd. 2019'!$P$19:$P$129,'Výd. 2019'!$D$19:$D$129,A26,'Výd. 2019'!$E$19:$E$129,"ostatné regióny")+SUMIFS('Výd. 2020'!$P$19:$P$129,'Výd. 2020'!$D$19:$D$129,A26,'Výd. 2020'!$E$19:$E$129,"ostatné regióny")+SUMIFS('Výd. 2021'!$P$19:$P$129,'Výd. 2021'!$D$19:$D$129,A26,'Výd. 2021'!$E$19:$E$129,"ostatné regióny")+SUMIFS('Výd. 2022'!$P$19:$P$129,'Výd. 2022'!$D$19:$D$129,A26,'Výd. 2022'!$E$19:$E$129,"ostatné regióny")+SUMIFS('Výd. 2023'!$P$19:$P$129,'Výd. 2023'!$D$19:$D$129,A26,'Výd. 2023'!$E$19:$E$129,"ostatné regióny"))</f>
        <v>0</v>
      </c>
      <c r="D26" s="90"/>
      <c r="E26" s="90"/>
      <c r="F26" s="94" t="str">
        <f t="shared" si="0"/>
        <v/>
      </c>
      <c r="G26" s="94" t="str">
        <f t="shared" si="1"/>
        <v/>
      </c>
      <c r="H26" s="93" t="str">
        <f t="shared" si="2"/>
        <v/>
      </c>
      <c r="I26" s="96" t="str">
        <f t="shared" si="3"/>
        <v/>
      </c>
      <c r="K26" s="89">
        <f t="shared" si="4"/>
        <v>0</v>
      </c>
      <c r="L26" s="89">
        <f t="shared" si="7"/>
        <v>0</v>
      </c>
      <c r="M26" s="89">
        <f t="shared" si="5"/>
        <v>0</v>
      </c>
      <c r="N26" s="89">
        <f t="shared" si="6"/>
        <v>0</v>
      </c>
    </row>
    <row r="27" spans="1:14" ht="15" customHeight="1" x14ac:dyDescent="0.2">
      <c r="A27" s="100" t="str">
        <f>IF('Zoznam partnerov'!C24&lt;&gt;"",TRANSPOSE('Zoznam partnerov'!C24),"")</f>
        <v/>
      </c>
      <c r="B27" s="98">
        <f>IF(A27="",0,SUMIFS('Výd. 2016'!$P$19:$P$129,'Výd. 2016'!$D$19:$D$129,A27,'Výd. 2016'!$E$19:$E$129,"menej rozvinuté regióny")+SUMIFS('Výd. 2017'!$P$19:$P$129,'Výd. 2017'!$D$19:$D$129,A27,'Výd. 2017'!$E$19:$E$129,"menej rozvinuté regióny")+SUMIFS('Výd. 2018'!$P$19:$P$129,'Výd. 2018'!$D$19:$D$129,A27,'Výd. 2018'!$E$19:$E$129,"menej rozvinuté regióny")+SUMIFS('Výd. 2019'!$P$19:$P$129,'Výd. 2019'!$D$19:$D$129,A27,'Výd. 2019'!$E$19:$E$129,"menej rozvinuté regióny")+SUMIFS('Výd. 2020'!$P$19:$P$129,'Výd. 2020'!$D$19:$D$129,A27,'Výd. 2020'!$E$19:$E$129,"menej rozvinuté regióny")+SUMIFS('Výd. 2021'!$P$19:$P$129,'Výd. 2021'!$D$19:$D$129,A27,'Výd. 2021'!$E$19:$E$129,"menej rozvinuté regióny")+SUMIFS('Výd. 2022'!$P$19:$P$129,'Výd. 2022'!$D$19:$D$129,A27,'Výd. 2022'!$E$19:$E$129,"menej rozvinuté regióny")+SUMIFS('Výd. 2023'!$P$19:$P$129,'Výd. 2023'!$D$19:$D$129,A27,'Výd. 2023'!$E$19:$E$129,"menej rozvinuté regióny"))</f>
        <v>0</v>
      </c>
      <c r="C27" s="94">
        <f>IF(A27="",0,SUMIFS('Výd. 2016'!$P$19:$P$129,'Výd. 2016'!$D$19:$D$129,A27,'Výd. 2016'!$E$19:$E$129,"ostatné regióny")+SUMIFS('Výd. 2017'!$P$19:$P$129,'Výd. 2017'!$D$19:$D$129,A27,'Výd. 2017'!$E$19:$E$129,"ostatné regióny")+SUMIFS('Výd. 2018'!$P$19:$P$129,'Výd. 2018'!$D$19:$D$129,A27,'Výd. 2018'!$E$19:$E$129,"ostatné regióny")+SUMIFS('Výd. 2019'!$P$19:$P$129,'Výd. 2019'!$D$19:$D$129,A27,'Výd. 2019'!$E$19:$E$129,"ostatné regióny")+SUMIFS('Výd. 2020'!$P$19:$P$129,'Výd. 2020'!$D$19:$D$129,A27,'Výd. 2020'!$E$19:$E$129,"ostatné regióny")+SUMIFS('Výd. 2021'!$P$19:$P$129,'Výd. 2021'!$D$19:$D$129,A27,'Výd. 2021'!$E$19:$E$129,"ostatné regióny")+SUMIFS('Výd. 2022'!$P$19:$P$129,'Výd. 2022'!$D$19:$D$129,A27,'Výd. 2022'!$E$19:$E$129,"ostatné regióny")+SUMIFS('Výd. 2023'!$P$19:$P$129,'Výd. 2023'!$D$19:$D$129,A27,'Výd. 2023'!$E$19:$E$129,"ostatné regióny"))</f>
        <v>0</v>
      </c>
      <c r="D27" s="90"/>
      <c r="E27" s="90"/>
      <c r="F27" s="94" t="str">
        <f t="shared" si="0"/>
        <v/>
      </c>
      <c r="G27" s="94" t="str">
        <f t="shared" si="1"/>
        <v/>
      </c>
      <c r="H27" s="93" t="str">
        <f t="shared" si="2"/>
        <v/>
      </c>
      <c r="I27" s="96" t="str">
        <f t="shared" si="3"/>
        <v/>
      </c>
      <c r="K27" s="89">
        <f t="shared" si="4"/>
        <v>0</v>
      </c>
      <c r="L27" s="89">
        <f t="shared" si="7"/>
        <v>0</v>
      </c>
      <c r="M27" s="89">
        <f t="shared" si="5"/>
        <v>0</v>
      </c>
      <c r="N27" s="89">
        <f t="shared" si="6"/>
        <v>0</v>
      </c>
    </row>
    <row r="28" spans="1:14" ht="15" customHeight="1" x14ac:dyDescent="0.2">
      <c r="A28" s="100" t="str">
        <f>IF('Zoznam partnerov'!C25&lt;&gt;"",TRANSPOSE('Zoznam partnerov'!C25),"")</f>
        <v/>
      </c>
      <c r="B28" s="98">
        <f>IF(A28="",0,SUMIFS('Výd. 2016'!$P$19:$P$129,'Výd. 2016'!$D$19:$D$129,A28,'Výd. 2016'!$E$19:$E$129,"menej rozvinuté regióny")+SUMIFS('Výd. 2017'!$P$19:$P$129,'Výd. 2017'!$D$19:$D$129,A28,'Výd. 2017'!$E$19:$E$129,"menej rozvinuté regióny")+SUMIFS('Výd. 2018'!$P$19:$P$129,'Výd. 2018'!$D$19:$D$129,A28,'Výd. 2018'!$E$19:$E$129,"menej rozvinuté regióny")+SUMIFS('Výd. 2019'!$P$19:$P$129,'Výd. 2019'!$D$19:$D$129,A28,'Výd. 2019'!$E$19:$E$129,"menej rozvinuté regióny")+SUMIFS('Výd. 2020'!$P$19:$P$129,'Výd. 2020'!$D$19:$D$129,A28,'Výd. 2020'!$E$19:$E$129,"menej rozvinuté regióny")+SUMIFS('Výd. 2021'!$P$19:$P$129,'Výd. 2021'!$D$19:$D$129,A28,'Výd. 2021'!$E$19:$E$129,"menej rozvinuté regióny")+SUMIFS('Výd. 2022'!$P$19:$P$129,'Výd. 2022'!$D$19:$D$129,A28,'Výd. 2022'!$E$19:$E$129,"menej rozvinuté regióny")+SUMIFS('Výd. 2023'!$P$19:$P$129,'Výd. 2023'!$D$19:$D$129,A28,'Výd. 2023'!$E$19:$E$129,"menej rozvinuté regióny"))</f>
        <v>0</v>
      </c>
      <c r="C28" s="94">
        <f>IF(A28="",0,SUMIFS('Výd. 2016'!$P$19:$P$129,'Výd. 2016'!$D$19:$D$129,A28,'Výd. 2016'!$E$19:$E$129,"ostatné regióny")+SUMIFS('Výd. 2017'!$P$19:$P$129,'Výd. 2017'!$D$19:$D$129,A28,'Výd. 2017'!$E$19:$E$129,"ostatné regióny")+SUMIFS('Výd. 2018'!$P$19:$P$129,'Výd. 2018'!$D$19:$D$129,A28,'Výd. 2018'!$E$19:$E$129,"ostatné regióny")+SUMIFS('Výd. 2019'!$P$19:$P$129,'Výd. 2019'!$D$19:$D$129,A28,'Výd. 2019'!$E$19:$E$129,"ostatné regióny")+SUMIFS('Výd. 2020'!$P$19:$P$129,'Výd. 2020'!$D$19:$D$129,A28,'Výd. 2020'!$E$19:$E$129,"ostatné regióny")+SUMIFS('Výd. 2021'!$P$19:$P$129,'Výd. 2021'!$D$19:$D$129,A28,'Výd. 2021'!$E$19:$E$129,"ostatné regióny")+SUMIFS('Výd. 2022'!$P$19:$P$129,'Výd. 2022'!$D$19:$D$129,A28,'Výd. 2022'!$E$19:$E$129,"ostatné regióny")+SUMIFS('Výd. 2023'!$P$19:$P$129,'Výd. 2023'!$D$19:$D$129,A28,'Výd. 2023'!$E$19:$E$129,"ostatné regióny"))</f>
        <v>0</v>
      </c>
      <c r="D28" s="90"/>
      <c r="E28" s="90"/>
      <c r="F28" s="94" t="str">
        <f t="shared" si="0"/>
        <v/>
      </c>
      <c r="G28" s="94" t="str">
        <f t="shared" si="1"/>
        <v/>
      </c>
      <c r="H28" s="93" t="str">
        <f t="shared" si="2"/>
        <v/>
      </c>
      <c r="I28" s="96" t="str">
        <f t="shared" si="3"/>
        <v/>
      </c>
      <c r="K28" s="89">
        <f t="shared" si="4"/>
        <v>0</v>
      </c>
      <c r="L28" s="89">
        <f t="shared" si="7"/>
        <v>0</v>
      </c>
      <c r="M28" s="89">
        <f t="shared" si="5"/>
        <v>0</v>
      </c>
      <c r="N28" s="89">
        <f t="shared" si="6"/>
        <v>0</v>
      </c>
    </row>
    <row r="29" spans="1:14" ht="15" customHeight="1" x14ac:dyDescent="0.2">
      <c r="A29" s="100" t="str">
        <f>IF('Zoznam partnerov'!C26&lt;&gt;"",TRANSPOSE('Zoznam partnerov'!C26),"")</f>
        <v/>
      </c>
      <c r="B29" s="98">
        <f>IF(A29="",0,SUMIFS('Výd. 2016'!$P$19:$P$129,'Výd. 2016'!$D$19:$D$129,A29,'Výd. 2016'!$E$19:$E$129,"menej rozvinuté regióny")+SUMIFS('Výd. 2017'!$P$19:$P$129,'Výd. 2017'!$D$19:$D$129,A29,'Výd. 2017'!$E$19:$E$129,"menej rozvinuté regióny")+SUMIFS('Výd. 2018'!$P$19:$P$129,'Výd. 2018'!$D$19:$D$129,A29,'Výd. 2018'!$E$19:$E$129,"menej rozvinuté regióny")+SUMIFS('Výd. 2019'!$P$19:$P$129,'Výd. 2019'!$D$19:$D$129,A29,'Výd. 2019'!$E$19:$E$129,"menej rozvinuté regióny")+SUMIFS('Výd. 2020'!$P$19:$P$129,'Výd. 2020'!$D$19:$D$129,A29,'Výd. 2020'!$E$19:$E$129,"menej rozvinuté regióny")+SUMIFS('Výd. 2021'!$P$19:$P$129,'Výd. 2021'!$D$19:$D$129,A29,'Výd. 2021'!$E$19:$E$129,"menej rozvinuté regióny")+SUMIFS('Výd. 2022'!$P$19:$P$129,'Výd. 2022'!$D$19:$D$129,A29,'Výd. 2022'!$E$19:$E$129,"menej rozvinuté regióny")+SUMIFS('Výd. 2023'!$P$19:$P$129,'Výd. 2023'!$D$19:$D$129,A29,'Výd. 2023'!$E$19:$E$129,"menej rozvinuté regióny"))</f>
        <v>0</v>
      </c>
      <c r="C29" s="94">
        <f>IF(A29="",0,SUMIFS('Výd. 2016'!$P$19:$P$129,'Výd. 2016'!$D$19:$D$129,A29,'Výd. 2016'!$E$19:$E$129,"ostatné regióny")+SUMIFS('Výd. 2017'!$P$19:$P$129,'Výd. 2017'!$D$19:$D$129,A29,'Výd. 2017'!$E$19:$E$129,"ostatné regióny")+SUMIFS('Výd. 2018'!$P$19:$P$129,'Výd. 2018'!$D$19:$D$129,A29,'Výd. 2018'!$E$19:$E$129,"ostatné regióny")+SUMIFS('Výd. 2019'!$P$19:$P$129,'Výd. 2019'!$D$19:$D$129,A29,'Výd. 2019'!$E$19:$E$129,"ostatné regióny")+SUMIFS('Výd. 2020'!$P$19:$P$129,'Výd. 2020'!$D$19:$D$129,A29,'Výd. 2020'!$E$19:$E$129,"ostatné regióny")+SUMIFS('Výd. 2021'!$P$19:$P$129,'Výd. 2021'!$D$19:$D$129,A29,'Výd. 2021'!$E$19:$E$129,"ostatné regióny")+SUMIFS('Výd. 2022'!$P$19:$P$129,'Výd. 2022'!$D$19:$D$129,A29,'Výd. 2022'!$E$19:$E$129,"ostatné regióny")+SUMIFS('Výd. 2023'!$P$19:$P$129,'Výd. 2023'!$D$19:$D$129,A29,'Výd. 2023'!$E$19:$E$129,"ostatné regióny"))</f>
        <v>0</v>
      </c>
      <c r="D29" s="90"/>
      <c r="E29" s="90"/>
      <c r="F29" s="94" t="str">
        <f t="shared" si="0"/>
        <v/>
      </c>
      <c r="G29" s="94" t="str">
        <f t="shared" si="1"/>
        <v/>
      </c>
      <c r="H29" s="93" t="str">
        <f t="shared" si="2"/>
        <v/>
      </c>
      <c r="I29" s="96" t="str">
        <f t="shared" si="3"/>
        <v/>
      </c>
      <c r="K29" s="89">
        <f t="shared" si="4"/>
        <v>0</v>
      </c>
      <c r="L29" s="89">
        <f t="shared" si="7"/>
        <v>0</v>
      </c>
      <c r="M29" s="89">
        <f t="shared" si="5"/>
        <v>0</v>
      </c>
      <c r="N29" s="89">
        <f t="shared" si="6"/>
        <v>0</v>
      </c>
    </row>
    <row r="30" spans="1:14" ht="15" customHeight="1" x14ac:dyDescent="0.2">
      <c r="A30" s="100" t="str">
        <f>IF('Zoznam partnerov'!C27&lt;&gt;"",TRANSPOSE('Zoznam partnerov'!C27),"")</f>
        <v/>
      </c>
      <c r="B30" s="98">
        <f>IF(A30="",0,SUMIFS('Výd. 2016'!$P$19:$P$129,'Výd. 2016'!$D$19:$D$129,A30,'Výd. 2016'!$E$19:$E$129,"menej rozvinuté regióny")+SUMIFS('Výd. 2017'!$P$19:$P$129,'Výd. 2017'!$D$19:$D$129,A30,'Výd. 2017'!$E$19:$E$129,"menej rozvinuté regióny")+SUMIFS('Výd. 2018'!$P$19:$P$129,'Výd. 2018'!$D$19:$D$129,A30,'Výd. 2018'!$E$19:$E$129,"menej rozvinuté regióny")+SUMIFS('Výd. 2019'!$P$19:$P$129,'Výd. 2019'!$D$19:$D$129,A30,'Výd. 2019'!$E$19:$E$129,"menej rozvinuté regióny")+SUMIFS('Výd. 2020'!$P$19:$P$129,'Výd. 2020'!$D$19:$D$129,A30,'Výd. 2020'!$E$19:$E$129,"menej rozvinuté regióny")+SUMIFS('Výd. 2021'!$P$19:$P$129,'Výd. 2021'!$D$19:$D$129,A30,'Výd. 2021'!$E$19:$E$129,"menej rozvinuté regióny")+SUMIFS('Výd. 2022'!$P$19:$P$129,'Výd. 2022'!$D$19:$D$129,A30,'Výd. 2022'!$E$19:$E$129,"menej rozvinuté regióny")+SUMIFS('Výd. 2023'!$P$19:$P$129,'Výd. 2023'!$D$19:$D$129,A30,'Výd. 2023'!$E$19:$E$129,"menej rozvinuté regióny"))</f>
        <v>0</v>
      </c>
      <c r="C30" s="94">
        <f>IF(A30="",0,SUMIFS('Výd. 2016'!$P$19:$P$129,'Výd. 2016'!$D$19:$D$129,A30,'Výd. 2016'!$E$19:$E$129,"ostatné regióny")+SUMIFS('Výd. 2017'!$P$19:$P$129,'Výd. 2017'!$D$19:$D$129,A30,'Výd. 2017'!$E$19:$E$129,"ostatné regióny")+SUMIFS('Výd. 2018'!$P$19:$P$129,'Výd. 2018'!$D$19:$D$129,A30,'Výd. 2018'!$E$19:$E$129,"ostatné regióny")+SUMIFS('Výd. 2019'!$P$19:$P$129,'Výd. 2019'!$D$19:$D$129,A30,'Výd. 2019'!$E$19:$E$129,"ostatné regióny")+SUMIFS('Výd. 2020'!$P$19:$P$129,'Výd. 2020'!$D$19:$D$129,A30,'Výd. 2020'!$E$19:$E$129,"ostatné regióny")+SUMIFS('Výd. 2021'!$P$19:$P$129,'Výd. 2021'!$D$19:$D$129,A30,'Výd. 2021'!$E$19:$E$129,"ostatné regióny")+SUMIFS('Výd. 2022'!$P$19:$P$129,'Výd. 2022'!$D$19:$D$129,A30,'Výd. 2022'!$E$19:$E$129,"ostatné regióny")+SUMIFS('Výd. 2023'!$P$19:$P$129,'Výd. 2023'!$D$19:$D$129,A30,'Výd. 2023'!$E$19:$E$129,"ostatné regióny"))</f>
        <v>0</v>
      </c>
      <c r="D30" s="90"/>
      <c r="E30" s="90"/>
      <c r="F30" s="94" t="str">
        <f t="shared" si="0"/>
        <v/>
      </c>
      <c r="G30" s="94" t="str">
        <f t="shared" si="1"/>
        <v/>
      </c>
      <c r="H30" s="93" t="str">
        <f t="shared" si="2"/>
        <v/>
      </c>
      <c r="I30" s="96" t="str">
        <f t="shared" si="3"/>
        <v/>
      </c>
      <c r="K30" s="89">
        <f t="shared" si="4"/>
        <v>0</v>
      </c>
      <c r="L30" s="89">
        <f t="shared" si="7"/>
        <v>0</v>
      </c>
      <c r="M30" s="89">
        <f t="shared" si="5"/>
        <v>0</v>
      </c>
      <c r="N30" s="89">
        <f t="shared" si="6"/>
        <v>0</v>
      </c>
    </row>
    <row r="31" spans="1:14" ht="15" customHeight="1" x14ac:dyDescent="0.2">
      <c r="A31" s="100" t="str">
        <f>IF('Zoznam partnerov'!C28&lt;&gt;"",TRANSPOSE('Zoznam partnerov'!C28),"")</f>
        <v/>
      </c>
      <c r="B31" s="98">
        <f>IF(A31="",0,SUMIFS('Výd. 2016'!$P$19:$P$129,'Výd. 2016'!$D$19:$D$129,A31,'Výd. 2016'!$E$19:$E$129,"menej rozvinuté regióny")+SUMIFS('Výd. 2017'!$P$19:$P$129,'Výd. 2017'!$D$19:$D$129,A31,'Výd. 2017'!$E$19:$E$129,"menej rozvinuté regióny")+SUMIFS('Výd. 2018'!$P$19:$P$129,'Výd. 2018'!$D$19:$D$129,A31,'Výd. 2018'!$E$19:$E$129,"menej rozvinuté regióny")+SUMIFS('Výd. 2019'!$P$19:$P$129,'Výd. 2019'!$D$19:$D$129,A31,'Výd. 2019'!$E$19:$E$129,"menej rozvinuté regióny")+SUMIFS('Výd. 2020'!$P$19:$P$129,'Výd. 2020'!$D$19:$D$129,A31,'Výd. 2020'!$E$19:$E$129,"menej rozvinuté regióny")+SUMIFS('Výd. 2021'!$P$19:$P$129,'Výd. 2021'!$D$19:$D$129,A31,'Výd. 2021'!$E$19:$E$129,"menej rozvinuté regióny")+SUMIFS('Výd. 2022'!$P$19:$P$129,'Výd. 2022'!$D$19:$D$129,A31,'Výd. 2022'!$E$19:$E$129,"menej rozvinuté regióny")+SUMIFS('Výd. 2023'!$P$19:$P$129,'Výd. 2023'!$D$19:$D$129,A31,'Výd. 2023'!$E$19:$E$129,"menej rozvinuté regióny"))</f>
        <v>0</v>
      </c>
      <c r="C31" s="94">
        <f>IF(A31="",0,SUMIFS('Výd. 2016'!$P$19:$P$129,'Výd. 2016'!$D$19:$D$129,A31,'Výd. 2016'!$E$19:$E$129,"ostatné regióny")+SUMIFS('Výd. 2017'!$P$19:$P$129,'Výd. 2017'!$D$19:$D$129,A31,'Výd. 2017'!$E$19:$E$129,"ostatné regióny")+SUMIFS('Výd. 2018'!$P$19:$P$129,'Výd. 2018'!$D$19:$D$129,A31,'Výd. 2018'!$E$19:$E$129,"ostatné regióny")+SUMIFS('Výd. 2019'!$P$19:$P$129,'Výd. 2019'!$D$19:$D$129,A31,'Výd. 2019'!$E$19:$E$129,"ostatné regióny")+SUMIFS('Výd. 2020'!$P$19:$P$129,'Výd. 2020'!$D$19:$D$129,A31,'Výd. 2020'!$E$19:$E$129,"ostatné regióny")+SUMIFS('Výd. 2021'!$P$19:$P$129,'Výd. 2021'!$D$19:$D$129,A31,'Výd. 2021'!$E$19:$E$129,"ostatné regióny")+SUMIFS('Výd. 2022'!$P$19:$P$129,'Výd. 2022'!$D$19:$D$129,A31,'Výd. 2022'!$E$19:$E$129,"ostatné regióny")+SUMIFS('Výd. 2023'!$P$19:$P$129,'Výd. 2023'!$D$19:$D$129,A31,'Výd. 2023'!$E$19:$E$129,"ostatné regióny"))</f>
        <v>0</v>
      </c>
      <c r="D31" s="90"/>
      <c r="E31" s="90"/>
      <c r="F31" s="94" t="str">
        <f t="shared" si="0"/>
        <v/>
      </c>
      <c r="G31" s="94" t="str">
        <f t="shared" si="1"/>
        <v/>
      </c>
      <c r="H31" s="93" t="str">
        <f t="shared" si="2"/>
        <v/>
      </c>
      <c r="I31" s="96" t="str">
        <f t="shared" si="3"/>
        <v/>
      </c>
      <c r="K31" s="89">
        <f t="shared" si="4"/>
        <v>0</v>
      </c>
      <c r="L31" s="89">
        <f t="shared" si="7"/>
        <v>0</v>
      </c>
      <c r="M31" s="89">
        <f t="shared" si="5"/>
        <v>0</v>
      </c>
      <c r="N31" s="89">
        <f t="shared" si="6"/>
        <v>0</v>
      </c>
    </row>
    <row r="32" spans="1:14" ht="15" customHeight="1" x14ac:dyDescent="0.2">
      <c r="A32" s="100" t="str">
        <f>IF('Zoznam partnerov'!C29&lt;&gt;"",TRANSPOSE('Zoznam partnerov'!C29),"")</f>
        <v/>
      </c>
      <c r="B32" s="98">
        <f>IF(A32="",0,SUMIFS('Výd. 2016'!$P$19:$P$129,'Výd. 2016'!$D$19:$D$129,A32,'Výd. 2016'!$E$19:$E$129,"menej rozvinuté regióny")+SUMIFS('Výd. 2017'!$P$19:$P$129,'Výd. 2017'!$D$19:$D$129,A32,'Výd. 2017'!$E$19:$E$129,"menej rozvinuté regióny")+SUMIFS('Výd. 2018'!$P$19:$P$129,'Výd. 2018'!$D$19:$D$129,A32,'Výd. 2018'!$E$19:$E$129,"menej rozvinuté regióny")+SUMIFS('Výd. 2019'!$P$19:$P$129,'Výd. 2019'!$D$19:$D$129,A32,'Výd. 2019'!$E$19:$E$129,"menej rozvinuté regióny")+SUMIFS('Výd. 2020'!$P$19:$P$129,'Výd. 2020'!$D$19:$D$129,A32,'Výd. 2020'!$E$19:$E$129,"menej rozvinuté regióny")+SUMIFS('Výd. 2021'!$P$19:$P$129,'Výd. 2021'!$D$19:$D$129,A32,'Výd. 2021'!$E$19:$E$129,"menej rozvinuté regióny")+SUMIFS('Výd. 2022'!$P$19:$P$129,'Výd. 2022'!$D$19:$D$129,A32,'Výd. 2022'!$E$19:$E$129,"menej rozvinuté regióny")+SUMIFS('Výd. 2023'!$P$19:$P$129,'Výd. 2023'!$D$19:$D$129,A32,'Výd. 2023'!$E$19:$E$129,"menej rozvinuté regióny"))</f>
        <v>0</v>
      </c>
      <c r="C32" s="94">
        <f>IF(A32="",0,SUMIFS('Výd. 2016'!$P$19:$P$129,'Výd. 2016'!$D$19:$D$129,A32,'Výd. 2016'!$E$19:$E$129,"ostatné regióny")+SUMIFS('Výd. 2017'!$P$19:$P$129,'Výd. 2017'!$D$19:$D$129,A32,'Výd. 2017'!$E$19:$E$129,"ostatné regióny")+SUMIFS('Výd. 2018'!$P$19:$P$129,'Výd. 2018'!$D$19:$D$129,A32,'Výd. 2018'!$E$19:$E$129,"ostatné regióny")+SUMIFS('Výd. 2019'!$P$19:$P$129,'Výd. 2019'!$D$19:$D$129,A32,'Výd. 2019'!$E$19:$E$129,"ostatné regióny")+SUMIFS('Výd. 2020'!$P$19:$P$129,'Výd. 2020'!$D$19:$D$129,A32,'Výd. 2020'!$E$19:$E$129,"ostatné regióny")+SUMIFS('Výd. 2021'!$P$19:$P$129,'Výd. 2021'!$D$19:$D$129,A32,'Výd. 2021'!$E$19:$E$129,"ostatné regióny")+SUMIFS('Výd. 2022'!$P$19:$P$129,'Výd. 2022'!$D$19:$D$129,A32,'Výd. 2022'!$E$19:$E$129,"ostatné regióny")+SUMIFS('Výd. 2023'!$P$19:$P$129,'Výd. 2023'!$D$19:$D$129,A32,'Výd. 2023'!$E$19:$E$129,"ostatné regióny"))</f>
        <v>0</v>
      </c>
      <c r="D32" s="90"/>
      <c r="E32" s="90"/>
      <c r="F32" s="94" t="str">
        <f t="shared" si="0"/>
        <v/>
      </c>
      <c r="G32" s="94" t="str">
        <f t="shared" si="1"/>
        <v/>
      </c>
      <c r="H32" s="93" t="str">
        <f t="shared" si="2"/>
        <v/>
      </c>
      <c r="I32" s="96" t="str">
        <f t="shared" si="3"/>
        <v/>
      </c>
      <c r="K32" s="89">
        <f t="shared" si="4"/>
        <v>0</v>
      </c>
      <c r="L32" s="89">
        <f t="shared" si="7"/>
        <v>0</v>
      </c>
      <c r="M32" s="89">
        <f t="shared" si="5"/>
        <v>0</v>
      </c>
      <c r="N32" s="89">
        <f t="shared" si="6"/>
        <v>0</v>
      </c>
    </row>
    <row r="33" spans="1:14" ht="15" customHeight="1" x14ac:dyDescent="0.2">
      <c r="A33" s="100" t="str">
        <f>IF('Zoznam partnerov'!C30&lt;&gt;"",TRANSPOSE('Zoznam partnerov'!C30),"")</f>
        <v/>
      </c>
      <c r="B33" s="98">
        <f>IF(A33="",0,SUMIFS('Výd. 2016'!$P$19:$P$129,'Výd. 2016'!$D$19:$D$129,A33,'Výd. 2016'!$E$19:$E$129,"menej rozvinuté regióny")+SUMIFS('Výd. 2017'!$P$19:$P$129,'Výd. 2017'!$D$19:$D$129,A33,'Výd. 2017'!$E$19:$E$129,"menej rozvinuté regióny")+SUMIFS('Výd. 2018'!$P$19:$P$129,'Výd. 2018'!$D$19:$D$129,A33,'Výd. 2018'!$E$19:$E$129,"menej rozvinuté regióny")+SUMIFS('Výd. 2019'!$P$19:$P$129,'Výd. 2019'!$D$19:$D$129,A33,'Výd. 2019'!$E$19:$E$129,"menej rozvinuté regióny")+SUMIFS('Výd. 2020'!$P$19:$P$129,'Výd. 2020'!$D$19:$D$129,A33,'Výd. 2020'!$E$19:$E$129,"menej rozvinuté regióny")+SUMIFS('Výd. 2021'!$P$19:$P$129,'Výd. 2021'!$D$19:$D$129,A33,'Výd. 2021'!$E$19:$E$129,"menej rozvinuté regióny")+SUMIFS('Výd. 2022'!$P$19:$P$129,'Výd. 2022'!$D$19:$D$129,A33,'Výd. 2022'!$E$19:$E$129,"menej rozvinuté regióny")+SUMIFS('Výd. 2023'!$P$19:$P$129,'Výd. 2023'!$D$19:$D$129,A33,'Výd. 2023'!$E$19:$E$129,"menej rozvinuté regióny"))</f>
        <v>0</v>
      </c>
      <c r="C33" s="94">
        <f>IF(A33="",0,SUMIFS('Výd. 2016'!$P$19:$P$129,'Výd. 2016'!$D$19:$D$129,A33,'Výd. 2016'!$E$19:$E$129,"ostatné regióny")+SUMIFS('Výd. 2017'!$P$19:$P$129,'Výd. 2017'!$D$19:$D$129,A33,'Výd. 2017'!$E$19:$E$129,"ostatné regióny")+SUMIFS('Výd. 2018'!$P$19:$P$129,'Výd. 2018'!$D$19:$D$129,A33,'Výd. 2018'!$E$19:$E$129,"ostatné regióny")+SUMIFS('Výd. 2019'!$P$19:$P$129,'Výd. 2019'!$D$19:$D$129,A33,'Výd. 2019'!$E$19:$E$129,"ostatné regióny")+SUMIFS('Výd. 2020'!$P$19:$P$129,'Výd. 2020'!$D$19:$D$129,A33,'Výd. 2020'!$E$19:$E$129,"ostatné regióny")+SUMIFS('Výd. 2021'!$P$19:$P$129,'Výd. 2021'!$D$19:$D$129,A33,'Výd. 2021'!$E$19:$E$129,"ostatné regióny")+SUMIFS('Výd. 2022'!$P$19:$P$129,'Výd. 2022'!$D$19:$D$129,A33,'Výd. 2022'!$E$19:$E$129,"ostatné regióny")+SUMIFS('Výd. 2023'!$P$19:$P$129,'Výd. 2023'!$D$19:$D$129,A33,'Výd. 2023'!$E$19:$E$129,"ostatné regióny"))</f>
        <v>0</v>
      </c>
      <c r="D33" s="90"/>
      <c r="E33" s="90"/>
      <c r="F33" s="94" t="str">
        <f t="shared" si="0"/>
        <v/>
      </c>
      <c r="G33" s="94" t="str">
        <f t="shared" si="1"/>
        <v/>
      </c>
      <c r="H33" s="93" t="str">
        <f t="shared" si="2"/>
        <v/>
      </c>
      <c r="I33" s="96" t="str">
        <f t="shared" si="3"/>
        <v/>
      </c>
      <c r="K33" s="89">
        <f t="shared" si="4"/>
        <v>0</v>
      </c>
      <c r="L33" s="89">
        <f t="shared" si="7"/>
        <v>0</v>
      </c>
      <c r="M33" s="89">
        <f t="shared" si="5"/>
        <v>0</v>
      </c>
      <c r="N33" s="89">
        <f t="shared" si="6"/>
        <v>0</v>
      </c>
    </row>
    <row r="34" spans="1:14" ht="15" customHeight="1" x14ac:dyDescent="0.2">
      <c r="A34" s="100" t="str">
        <f>IF('Zoznam partnerov'!C31&lt;&gt;"",TRANSPOSE('Zoznam partnerov'!C31),"")</f>
        <v/>
      </c>
      <c r="B34" s="98">
        <f>IF(A34="",0,SUMIFS('Výd. 2016'!$P$19:$P$129,'Výd. 2016'!$D$19:$D$129,A34,'Výd. 2016'!$E$19:$E$129,"menej rozvinuté regióny")+SUMIFS('Výd. 2017'!$P$19:$P$129,'Výd. 2017'!$D$19:$D$129,A34,'Výd. 2017'!$E$19:$E$129,"menej rozvinuté regióny")+SUMIFS('Výd. 2018'!$P$19:$P$129,'Výd. 2018'!$D$19:$D$129,A34,'Výd. 2018'!$E$19:$E$129,"menej rozvinuté regióny")+SUMIFS('Výd. 2019'!$P$19:$P$129,'Výd. 2019'!$D$19:$D$129,A34,'Výd. 2019'!$E$19:$E$129,"menej rozvinuté regióny")+SUMIFS('Výd. 2020'!$P$19:$P$129,'Výd. 2020'!$D$19:$D$129,A34,'Výd. 2020'!$E$19:$E$129,"menej rozvinuté regióny")+SUMIFS('Výd. 2021'!$P$19:$P$129,'Výd. 2021'!$D$19:$D$129,A34,'Výd. 2021'!$E$19:$E$129,"menej rozvinuté regióny")+SUMIFS('Výd. 2022'!$P$19:$P$129,'Výd. 2022'!$D$19:$D$129,A34,'Výd. 2022'!$E$19:$E$129,"menej rozvinuté regióny")+SUMIFS('Výd. 2023'!$P$19:$P$129,'Výd. 2023'!$D$19:$D$129,A34,'Výd. 2023'!$E$19:$E$129,"menej rozvinuté regióny"))</f>
        <v>0</v>
      </c>
      <c r="C34" s="94">
        <f>IF(A34="",0,SUMIFS('Výd. 2016'!$P$19:$P$129,'Výd. 2016'!$D$19:$D$129,A34,'Výd. 2016'!$E$19:$E$129,"ostatné regióny")+SUMIFS('Výd. 2017'!$P$19:$P$129,'Výd. 2017'!$D$19:$D$129,A34,'Výd. 2017'!$E$19:$E$129,"ostatné regióny")+SUMIFS('Výd. 2018'!$P$19:$P$129,'Výd. 2018'!$D$19:$D$129,A34,'Výd. 2018'!$E$19:$E$129,"ostatné regióny")+SUMIFS('Výd. 2019'!$P$19:$P$129,'Výd. 2019'!$D$19:$D$129,A34,'Výd. 2019'!$E$19:$E$129,"ostatné regióny")+SUMIFS('Výd. 2020'!$P$19:$P$129,'Výd. 2020'!$D$19:$D$129,A34,'Výd. 2020'!$E$19:$E$129,"ostatné regióny")+SUMIFS('Výd. 2021'!$P$19:$P$129,'Výd. 2021'!$D$19:$D$129,A34,'Výd. 2021'!$E$19:$E$129,"ostatné regióny")+SUMIFS('Výd. 2022'!$P$19:$P$129,'Výd. 2022'!$D$19:$D$129,A34,'Výd. 2022'!$E$19:$E$129,"ostatné regióny")+SUMIFS('Výd. 2023'!$P$19:$P$129,'Výd. 2023'!$D$19:$D$129,A34,'Výd. 2023'!$E$19:$E$129,"ostatné regióny"))</f>
        <v>0</v>
      </c>
      <c r="D34" s="90"/>
      <c r="E34" s="90"/>
      <c r="F34" s="94" t="str">
        <f t="shared" si="0"/>
        <v/>
      </c>
      <c r="G34" s="94" t="str">
        <f t="shared" si="1"/>
        <v/>
      </c>
      <c r="H34" s="93" t="str">
        <f t="shared" si="2"/>
        <v/>
      </c>
      <c r="I34" s="96" t="str">
        <f t="shared" si="3"/>
        <v/>
      </c>
      <c r="K34" s="89">
        <f t="shared" si="4"/>
        <v>0</v>
      </c>
      <c r="L34" s="89">
        <f t="shared" si="7"/>
        <v>0</v>
      </c>
      <c r="M34" s="89">
        <f t="shared" si="5"/>
        <v>0</v>
      </c>
      <c r="N34" s="89">
        <f t="shared" si="6"/>
        <v>0</v>
      </c>
    </row>
    <row r="35" spans="1:14" ht="15" customHeight="1" x14ac:dyDescent="0.2">
      <c r="A35" s="100" t="str">
        <f>IF('Zoznam partnerov'!C32&lt;&gt;"",TRANSPOSE('Zoznam partnerov'!C32),"")</f>
        <v/>
      </c>
      <c r="B35" s="98">
        <f>IF(A35="",0,SUMIFS('Výd. 2016'!$P$19:$P$129,'Výd. 2016'!$D$19:$D$129,A35,'Výd. 2016'!$E$19:$E$129,"menej rozvinuté regióny")+SUMIFS('Výd. 2017'!$P$19:$P$129,'Výd. 2017'!$D$19:$D$129,A35,'Výd. 2017'!$E$19:$E$129,"menej rozvinuté regióny")+SUMIFS('Výd. 2018'!$P$19:$P$129,'Výd. 2018'!$D$19:$D$129,A35,'Výd. 2018'!$E$19:$E$129,"menej rozvinuté regióny")+SUMIFS('Výd. 2019'!$P$19:$P$129,'Výd. 2019'!$D$19:$D$129,A35,'Výd. 2019'!$E$19:$E$129,"menej rozvinuté regióny")+SUMIFS('Výd. 2020'!$P$19:$P$129,'Výd. 2020'!$D$19:$D$129,A35,'Výd. 2020'!$E$19:$E$129,"menej rozvinuté regióny")+SUMIFS('Výd. 2021'!$P$19:$P$129,'Výd. 2021'!$D$19:$D$129,A35,'Výd. 2021'!$E$19:$E$129,"menej rozvinuté regióny")+SUMIFS('Výd. 2022'!$P$19:$P$129,'Výd. 2022'!$D$19:$D$129,A35,'Výd. 2022'!$E$19:$E$129,"menej rozvinuté regióny")+SUMIFS('Výd. 2023'!$P$19:$P$129,'Výd. 2023'!$D$19:$D$129,A35,'Výd. 2023'!$E$19:$E$129,"menej rozvinuté regióny"))</f>
        <v>0</v>
      </c>
      <c r="C35" s="94">
        <f>IF(A35="",0,SUMIFS('Výd. 2016'!$P$19:$P$129,'Výd. 2016'!$D$19:$D$129,A35,'Výd. 2016'!$E$19:$E$129,"ostatné regióny")+SUMIFS('Výd. 2017'!$P$19:$P$129,'Výd. 2017'!$D$19:$D$129,A35,'Výd. 2017'!$E$19:$E$129,"ostatné regióny")+SUMIFS('Výd. 2018'!$P$19:$P$129,'Výd. 2018'!$D$19:$D$129,A35,'Výd. 2018'!$E$19:$E$129,"ostatné regióny")+SUMIFS('Výd. 2019'!$P$19:$P$129,'Výd. 2019'!$D$19:$D$129,A35,'Výd. 2019'!$E$19:$E$129,"ostatné regióny")+SUMIFS('Výd. 2020'!$P$19:$P$129,'Výd. 2020'!$D$19:$D$129,A35,'Výd. 2020'!$E$19:$E$129,"ostatné regióny")+SUMIFS('Výd. 2021'!$P$19:$P$129,'Výd. 2021'!$D$19:$D$129,A35,'Výd. 2021'!$E$19:$E$129,"ostatné regióny")+SUMIFS('Výd. 2022'!$P$19:$P$129,'Výd. 2022'!$D$19:$D$129,A35,'Výd. 2022'!$E$19:$E$129,"ostatné regióny")+SUMIFS('Výd. 2023'!$P$19:$P$129,'Výd. 2023'!$D$19:$D$129,A35,'Výd. 2023'!$E$19:$E$129,"ostatné regióny"))</f>
        <v>0</v>
      </c>
      <c r="D35" s="90"/>
      <c r="E35" s="90"/>
      <c r="F35" s="94" t="str">
        <f t="shared" si="0"/>
        <v/>
      </c>
      <c r="G35" s="94" t="str">
        <f t="shared" si="1"/>
        <v/>
      </c>
      <c r="H35" s="93" t="str">
        <f t="shared" si="2"/>
        <v/>
      </c>
      <c r="I35" s="96" t="str">
        <f t="shared" si="3"/>
        <v/>
      </c>
      <c r="K35" s="89">
        <f t="shared" si="4"/>
        <v>0</v>
      </c>
      <c r="L35" s="89">
        <f t="shared" si="7"/>
        <v>0</v>
      </c>
      <c r="M35" s="89">
        <f t="shared" si="5"/>
        <v>0</v>
      </c>
      <c r="N35" s="89">
        <f t="shared" si="6"/>
        <v>0</v>
      </c>
    </row>
    <row r="36" spans="1:14" ht="15" customHeight="1" x14ac:dyDescent="0.2">
      <c r="A36" s="100" t="str">
        <f>IF('Zoznam partnerov'!C33&lt;&gt;"",TRANSPOSE('Zoznam partnerov'!C33),"")</f>
        <v/>
      </c>
      <c r="B36" s="98">
        <f>IF(A36="",0,SUMIFS('Výd. 2016'!$P$19:$P$129,'Výd. 2016'!$D$19:$D$129,A36,'Výd. 2016'!$E$19:$E$129,"menej rozvinuté regióny")+SUMIFS('Výd. 2017'!$P$19:$P$129,'Výd. 2017'!$D$19:$D$129,A36,'Výd. 2017'!$E$19:$E$129,"menej rozvinuté regióny")+SUMIFS('Výd. 2018'!$P$19:$P$129,'Výd. 2018'!$D$19:$D$129,A36,'Výd. 2018'!$E$19:$E$129,"menej rozvinuté regióny")+SUMIFS('Výd. 2019'!$P$19:$P$129,'Výd. 2019'!$D$19:$D$129,A36,'Výd. 2019'!$E$19:$E$129,"menej rozvinuté regióny")+SUMIFS('Výd. 2020'!$P$19:$P$129,'Výd. 2020'!$D$19:$D$129,A36,'Výd. 2020'!$E$19:$E$129,"menej rozvinuté regióny")+SUMIFS('Výd. 2021'!$P$19:$P$129,'Výd. 2021'!$D$19:$D$129,A36,'Výd. 2021'!$E$19:$E$129,"menej rozvinuté regióny")+SUMIFS('Výd. 2022'!$P$19:$P$129,'Výd. 2022'!$D$19:$D$129,A36,'Výd. 2022'!$E$19:$E$129,"menej rozvinuté regióny")+SUMIFS('Výd. 2023'!$P$19:$P$129,'Výd. 2023'!$D$19:$D$129,A36,'Výd. 2023'!$E$19:$E$129,"menej rozvinuté regióny"))</f>
        <v>0</v>
      </c>
      <c r="C36" s="94">
        <f>IF(A36="",0,SUMIFS('Výd. 2016'!$P$19:$P$129,'Výd. 2016'!$D$19:$D$129,A36,'Výd. 2016'!$E$19:$E$129,"ostatné regióny")+SUMIFS('Výd. 2017'!$P$19:$P$129,'Výd. 2017'!$D$19:$D$129,A36,'Výd. 2017'!$E$19:$E$129,"ostatné regióny")+SUMIFS('Výd. 2018'!$P$19:$P$129,'Výd. 2018'!$D$19:$D$129,A36,'Výd. 2018'!$E$19:$E$129,"ostatné regióny")+SUMIFS('Výd. 2019'!$P$19:$P$129,'Výd. 2019'!$D$19:$D$129,A36,'Výd. 2019'!$E$19:$E$129,"ostatné regióny")+SUMIFS('Výd. 2020'!$P$19:$P$129,'Výd. 2020'!$D$19:$D$129,A36,'Výd. 2020'!$E$19:$E$129,"ostatné regióny")+SUMIFS('Výd. 2021'!$P$19:$P$129,'Výd. 2021'!$D$19:$D$129,A36,'Výd. 2021'!$E$19:$E$129,"ostatné regióny")+SUMIFS('Výd. 2022'!$P$19:$P$129,'Výd. 2022'!$D$19:$D$129,A36,'Výd. 2022'!$E$19:$E$129,"ostatné regióny")+SUMIFS('Výd. 2023'!$P$19:$P$129,'Výd. 2023'!$D$19:$D$129,A36,'Výd. 2023'!$E$19:$E$129,"ostatné regióny"))</f>
        <v>0</v>
      </c>
      <c r="D36" s="90"/>
      <c r="E36" s="90"/>
      <c r="F36" s="94" t="str">
        <f t="shared" si="0"/>
        <v/>
      </c>
      <c r="G36" s="94" t="str">
        <f t="shared" si="1"/>
        <v/>
      </c>
      <c r="H36" s="93" t="str">
        <f t="shared" si="2"/>
        <v/>
      </c>
      <c r="I36" s="96" t="str">
        <f t="shared" si="3"/>
        <v/>
      </c>
      <c r="K36" s="89">
        <f t="shared" si="4"/>
        <v>0</v>
      </c>
      <c r="L36" s="89">
        <f t="shared" si="7"/>
        <v>0</v>
      </c>
      <c r="M36" s="89">
        <f t="shared" si="5"/>
        <v>0</v>
      </c>
      <c r="N36" s="89">
        <f t="shared" si="6"/>
        <v>0</v>
      </c>
    </row>
    <row r="37" spans="1:14" ht="15" customHeight="1" x14ac:dyDescent="0.2">
      <c r="A37" s="100" t="str">
        <f>IF('Zoznam partnerov'!C34&lt;&gt;"",TRANSPOSE('Zoznam partnerov'!C34),"")</f>
        <v/>
      </c>
      <c r="B37" s="98">
        <f>IF(A37="",0,SUMIFS('Výd. 2016'!$P$19:$P$129,'Výd. 2016'!$D$19:$D$129,A37,'Výd. 2016'!$E$19:$E$129,"menej rozvinuté regióny")+SUMIFS('Výd. 2017'!$P$19:$P$129,'Výd. 2017'!$D$19:$D$129,A37,'Výd. 2017'!$E$19:$E$129,"menej rozvinuté regióny")+SUMIFS('Výd. 2018'!$P$19:$P$129,'Výd. 2018'!$D$19:$D$129,A37,'Výd. 2018'!$E$19:$E$129,"menej rozvinuté regióny")+SUMIFS('Výd. 2019'!$P$19:$P$129,'Výd. 2019'!$D$19:$D$129,A37,'Výd. 2019'!$E$19:$E$129,"menej rozvinuté regióny")+SUMIFS('Výd. 2020'!$P$19:$P$129,'Výd. 2020'!$D$19:$D$129,A37,'Výd. 2020'!$E$19:$E$129,"menej rozvinuté regióny")+SUMIFS('Výd. 2021'!$P$19:$P$129,'Výd. 2021'!$D$19:$D$129,A37,'Výd. 2021'!$E$19:$E$129,"menej rozvinuté regióny")+SUMIFS('Výd. 2022'!$P$19:$P$129,'Výd. 2022'!$D$19:$D$129,A37,'Výd. 2022'!$E$19:$E$129,"menej rozvinuté regióny")+SUMIFS('Výd. 2023'!$P$19:$P$129,'Výd. 2023'!$D$19:$D$129,A37,'Výd. 2023'!$E$19:$E$129,"menej rozvinuté regióny"))</f>
        <v>0</v>
      </c>
      <c r="C37" s="94">
        <f>IF(A37="",0,SUMIFS('Výd. 2016'!$P$19:$P$129,'Výd. 2016'!$D$19:$D$129,A37,'Výd. 2016'!$E$19:$E$129,"ostatné regióny")+SUMIFS('Výd. 2017'!$P$19:$P$129,'Výd. 2017'!$D$19:$D$129,A37,'Výd. 2017'!$E$19:$E$129,"ostatné regióny")+SUMIFS('Výd. 2018'!$P$19:$P$129,'Výd. 2018'!$D$19:$D$129,A37,'Výd. 2018'!$E$19:$E$129,"ostatné regióny")+SUMIFS('Výd. 2019'!$P$19:$P$129,'Výd. 2019'!$D$19:$D$129,A37,'Výd. 2019'!$E$19:$E$129,"ostatné regióny")+SUMIFS('Výd. 2020'!$P$19:$P$129,'Výd. 2020'!$D$19:$D$129,A37,'Výd. 2020'!$E$19:$E$129,"ostatné regióny")+SUMIFS('Výd. 2021'!$P$19:$P$129,'Výd. 2021'!$D$19:$D$129,A37,'Výd. 2021'!$E$19:$E$129,"ostatné regióny")+SUMIFS('Výd. 2022'!$P$19:$P$129,'Výd. 2022'!$D$19:$D$129,A37,'Výd. 2022'!$E$19:$E$129,"ostatné regióny")+SUMIFS('Výd. 2023'!$P$19:$P$129,'Výd. 2023'!$D$19:$D$129,A37,'Výd. 2023'!$E$19:$E$129,"ostatné regióny"))</f>
        <v>0</v>
      </c>
      <c r="D37" s="90"/>
      <c r="E37" s="90"/>
      <c r="F37" s="94" t="str">
        <f t="shared" si="0"/>
        <v/>
      </c>
      <c r="G37" s="94" t="str">
        <f t="shared" si="1"/>
        <v/>
      </c>
      <c r="H37" s="93" t="str">
        <f t="shared" si="2"/>
        <v/>
      </c>
      <c r="I37" s="96" t="str">
        <f t="shared" si="3"/>
        <v/>
      </c>
      <c r="K37" s="89">
        <f t="shared" si="4"/>
        <v>0</v>
      </c>
      <c r="L37" s="89">
        <f t="shared" si="7"/>
        <v>0</v>
      </c>
      <c r="M37" s="89">
        <f t="shared" si="5"/>
        <v>0</v>
      </c>
      <c r="N37" s="89">
        <f t="shared" si="6"/>
        <v>0</v>
      </c>
    </row>
    <row r="38" spans="1:14" ht="15" customHeight="1" x14ac:dyDescent="0.2">
      <c r="A38" s="100" t="str">
        <f>IF('Zoznam partnerov'!C35&lt;&gt;"",TRANSPOSE('Zoznam partnerov'!C35),"")</f>
        <v/>
      </c>
      <c r="B38" s="98">
        <f>IF(A38="",0,SUMIFS('Výd. 2016'!$P$19:$P$129,'Výd. 2016'!$D$19:$D$129,A38,'Výd. 2016'!$E$19:$E$129,"menej rozvinuté regióny")+SUMIFS('Výd. 2017'!$P$19:$P$129,'Výd. 2017'!$D$19:$D$129,A38,'Výd. 2017'!$E$19:$E$129,"menej rozvinuté regióny")+SUMIFS('Výd. 2018'!$P$19:$P$129,'Výd. 2018'!$D$19:$D$129,A38,'Výd. 2018'!$E$19:$E$129,"menej rozvinuté regióny")+SUMIFS('Výd. 2019'!$P$19:$P$129,'Výd. 2019'!$D$19:$D$129,A38,'Výd. 2019'!$E$19:$E$129,"menej rozvinuté regióny")+SUMIFS('Výd. 2020'!$P$19:$P$129,'Výd. 2020'!$D$19:$D$129,A38,'Výd. 2020'!$E$19:$E$129,"menej rozvinuté regióny")+SUMIFS('Výd. 2021'!$P$19:$P$129,'Výd. 2021'!$D$19:$D$129,A38,'Výd. 2021'!$E$19:$E$129,"menej rozvinuté regióny")+SUMIFS('Výd. 2022'!$P$19:$P$129,'Výd. 2022'!$D$19:$D$129,A38,'Výd. 2022'!$E$19:$E$129,"menej rozvinuté regióny")+SUMIFS('Výd. 2023'!$P$19:$P$129,'Výd. 2023'!$D$19:$D$129,A38,'Výd. 2023'!$E$19:$E$129,"menej rozvinuté regióny"))</f>
        <v>0</v>
      </c>
      <c r="C38" s="94">
        <f>IF(A38="",0,SUMIFS('Výd. 2016'!$P$19:$P$129,'Výd. 2016'!$D$19:$D$129,A38,'Výd. 2016'!$E$19:$E$129,"ostatné regióny")+SUMIFS('Výd. 2017'!$P$19:$P$129,'Výd. 2017'!$D$19:$D$129,A38,'Výd. 2017'!$E$19:$E$129,"ostatné regióny")+SUMIFS('Výd. 2018'!$P$19:$P$129,'Výd. 2018'!$D$19:$D$129,A38,'Výd. 2018'!$E$19:$E$129,"ostatné regióny")+SUMIFS('Výd. 2019'!$P$19:$P$129,'Výd. 2019'!$D$19:$D$129,A38,'Výd. 2019'!$E$19:$E$129,"ostatné regióny")+SUMIFS('Výd. 2020'!$P$19:$P$129,'Výd. 2020'!$D$19:$D$129,A38,'Výd. 2020'!$E$19:$E$129,"ostatné regióny")+SUMIFS('Výd. 2021'!$P$19:$P$129,'Výd. 2021'!$D$19:$D$129,A38,'Výd. 2021'!$E$19:$E$129,"ostatné regióny")+SUMIFS('Výd. 2022'!$P$19:$P$129,'Výd. 2022'!$D$19:$D$129,A38,'Výd. 2022'!$E$19:$E$129,"ostatné regióny")+SUMIFS('Výd. 2023'!$P$19:$P$129,'Výd. 2023'!$D$19:$D$129,A38,'Výd. 2023'!$E$19:$E$129,"ostatné regióny"))</f>
        <v>0</v>
      </c>
      <c r="D38" s="90"/>
      <c r="E38" s="90"/>
      <c r="F38" s="94" t="str">
        <f t="shared" si="0"/>
        <v/>
      </c>
      <c r="G38" s="94" t="str">
        <f t="shared" si="1"/>
        <v/>
      </c>
      <c r="H38" s="93" t="str">
        <f t="shared" si="2"/>
        <v/>
      </c>
      <c r="I38" s="96" t="str">
        <f t="shared" si="3"/>
        <v/>
      </c>
      <c r="K38" s="89">
        <f t="shared" si="4"/>
        <v>0</v>
      </c>
      <c r="L38" s="89">
        <f t="shared" si="7"/>
        <v>0</v>
      </c>
      <c r="M38" s="89">
        <f t="shared" si="5"/>
        <v>0</v>
      </c>
      <c r="N38" s="89">
        <f t="shared" si="6"/>
        <v>0</v>
      </c>
    </row>
    <row r="39" spans="1:14" ht="15" customHeight="1" x14ac:dyDescent="0.2">
      <c r="A39" s="100" t="str">
        <f>IF('Zoznam partnerov'!C36&lt;&gt;"",TRANSPOSE('Zoznam partnerov'!C36),"")</f>
        <v/>
      </c>
      <c r="B39" s="98">
        <f>IF(A39="",0,SUMIFS('Výd. 2016'!$P$19:$P$129,'Výd. 2016'!$D$19:$D$129,A39,'Výd. 2016'!$E$19:$E$129,"menej rozvinuté regióny")+SUMIFS('Výd. 2017'!$P$19:$P$129,'Výd. 2017'!$D$19:$D$129,A39,'Výd. 2017'!$E$19:$E$129,"menej rozvinuté regióny")+SUMIFS('Výd. 2018'!$P$19:$P$129,'Výd. 2018'!$D$19:$D$129,A39,'Výd. 2018'!$E$19:$E$129,"menej rozvinuté regióny")+SUMIFS('Výd. 2019'!$P$19:$P$129,'Výd. 2019'!$D$19:$D$129,A39,'Výd. 2019'!$E$19:$E$129,"menej rozvinuté regióny")+SUMIFS('Výd. 2020'!$P$19:$P$129,'Výd. 2020'!$D$19:$D$129,A39,'Výd. 2020'!$E$19:$E$129,"menej rozvinuté regióny")+SUMIFS('Výd. 2021'!$P$19:$P$129,'Výd. 2021'!$D$19:$D$129,A39,'Výd. 2021'!$E$19:$E$129,"menej rozvinuté regióny")+SUMIFS('Výd. 2022'!$P$19:$P$129,'Výd. 2022'!$D$19:$D$129,A39,'Výd. 2022'!$E$19:$E$129,"menej rozvinuté regióny")+SUMIFS('Výd. 2023'!$P$19:$P$129,'Výd. 2023'!$D$19:$D$129,A39,'Výd. 2023'!$E$19:$E$129,"menej rozvinuté regióny"))</f>
        <v>0</v>
      </c>
      <c r="C39" s="94">
        <f>IF(A39="",0,SUMIFS('Výd. 2016'!$P$19:$P$129,'Výd. 2016'!$D$19:$D$129,A39,'Výd. 2016'!$E$19:$E$129,"ostatné regióny")+SUMIFS('Výd. 2017'!$P$19:$P$129,'Výd. 2017'!$D$19:$D$129,A39,'Výd. 2017'!$E$19:$E$129,"ostatné regióny")+SUMIFS('Výd. 2018'!$P$19:$P$129,'Výd. 2018'!$D$19:$D$129,A39,'Výd. 2018'!$E$19:$E$129,"ostatné regióny")+SUMIFS('Výd. 2019'!$P$19:$P$129,'Výd. 2019'!$D$19:$D$129,A39,'Výd. 2019'!$E$19:$E$129,"ostatné regióny")+SUMIFS('Výd. 2020'!$P$19:$P$129,'Výd. 2020'!$D$19:$D$129,A39,'Výd. 2020'!$E$19:$E$129,"ostatné regióny")+SUMIFS('Výd. 2021'!$P$19:$P$129,'Výd. 2021'!$D$19:$D$129,A39,'Výd. 2021'!$E$19:$E$129,"ostatné regióny")+SUMIFS('Výd. 2022'!$P$19:$P$129,'Výd. 2022'!$D$19:$D$129,A39,'Výd. 2022'!$E$19:$E$129,"ostatné regióny")+SUMIFS('Výd. 2023'!$P$19:$P$129,'Výd. 2023'!$D$19:$D$129,A39,'Výd. 2023'!$E$19:$E$129,"ostatné regióny"))</f>
        <v>0</v>
      </c>
      <c r="D39" s="90"/>
      <c r="E39" s="90"/>
      <c r="F39" s="94" t="str">
        <f t="shared" si="0"/>
        <v/>
      </c>
      <c r="G39" s="94" t="str">
        <f t="shared" si="1"/>
        <v/>
      </c>
      <c r="H39" s="93" t="str">
        <f t="shared" si="2"/>
        <v/>
      </c>
      <c r="I39" s="96" t="str">
        <f t="shared" si="3"/>
        <v/>
      </c>
      <c r="K39" s="89">
        <f t="shared" si="4"/>
        <v>0</v>
      </c>
      <c r="L39" s="89">
        <f t="shared" si="7"/>
        <v>0</v>
      </c>
      <c r="M39" s="89">
        <f t="shared" si="5"/>
        <v>0</v>
      </c>
      <c r="N39" s="89">
        <f t="shared" si="6"/>
        <v>0</v>
      </c>
    </row>
    <row r="40" spans="1:14" ht="15" customHeight="1" x14ac:dyDescent="0.2">
      <c r="A40" s="100" t="str">
        <f>IF('Zoznam partnerov'!C37&lt;&gt;"",TRANSPOSE('Zoznam partnerov'!C37),"")</f>
        <v/>
      </c>
      <c r="B40" s="98">
        <f>IF(A40="",0,SUMIFS('Výd. 2016'!$P$19:$P$129,'Výd. 2016'!$D$19:$D$129,A40,'Výd. 2016'!$E$19:$E$129,"menej rozvinuté regióny")+SUMIFS('Výd. 2017'!$P$19:$P$129,'Výd. 2017'!$D$19:$D$129,A40,'Výd. 2017'!$E$19:$E$129,"menej rozvinuté regióny")+SUMIFS('Výd. 2018'!$P$19:$P$129,'Výd. 2018'!$D$19:$D$129,A40,'Výd. 2018'!$E$19:$E$129,"menej rozvinuté regióny")+SUMIFS('Výd. 2019'!$P$19:$P$129,'Výd. 2019'!$D$19:$D$129,A40,'Výd. 2019'!$E$19:$E$129,"menej rozvinuté regióny")+SUMIFS('Výd. 2020'!$P$19:$P$129,'Výd. 2020'!$D$19:$D$129,A40,'Výd. 2020'!$E$19:$E$129,"menej rozvinuté regióny")+SUMIFS('Výd. 2021'!$P$19:$P$129,'Výd. 2021'!$D$19:$D$129,A40,'Výd. 2021'!$E$19:$E$129,"menej rozvinuté regióny")+SUMIFS('Výd. 2022'!$P$19:$P$129,'Výd. 2022'!$D$19:$D$129,A40,'Výd. 2022'!$E$19:$E$129,"menej rozvinuté regióny")+SUMIFS('Výd. 2023'!$P$19:$P$129,'Výd. 2023'!$D$19:$D$129,A40,'Výd. 2023'!$E$19:$E$129,"menej rozvinuté regióny"))</f>
        <v>0</v>
      </c>
      <c r="C40" s="94">
        <f>IF(A40="",0,SUMIFS('Výd. 2016'!$P$19:$P$129,'Výd. 2016'!$D$19:$D$129,A40,'Výd. 2016'!$E$19:$E$129,"ostatné regióny")+SUMIFS('Výd. 2017'!$P$19:$P$129,'Výd. 2017'!$D$19:$D$129,A40,'Výd. 2017'!$E$19:$E$129,"ostatné regióny")+SUMIFS('Výd. 2018'!$P$19:$P$129,'Výd. 2018'!$D$19:$D$129,A40,'Výd. 2018'!$E$19:$E$129,"ostatné regióny")+SUMIFS('Výd. 2019'!$P$19:$P$129,'Výd. 2019'!$D$19:$D$129,A40,'Výd. 2019'!$E$19:$E$129,"ostatné regióny")+SUMIFS('Výd. 2020'!$P$19:$P$129,'Výd. 2020'!$D$19:$D$129,A40,'Výd. 2020'!$E$19:$E$129,"ostatné regióny")+SUMIFS('Výd. 2021'!$P$19:$P$129,'Výd. 2021'!$D$19:$D$129,A40,'Výd. 2021'!$E$19:$E$129,"ostatné regióny")+SUMIFS('Výd. 2022'!$P$19:$P$129,'Výd. 2022'!$D$19:$D$129,A40,'Výd. 2022'!$E$19:$E$129,"ostatné regióny")+SUMIFS('Výd. 2023'!$P$19:$P$129,'Výd. 2023'!$D$19:$D$129,A40,'Výd. 2023'!$E$19:$E$129,"ostatné regióny"))</f>
        <v>0</v>
      </c>
      <c r="D40" s="90"/>
      <c r="E40" s="90"/>
      <c r="F40" s="94" t="str">
        <f t="shared" si="0"/>
        <v/>
      </c>
      <c r="G40" s="94" t="str">
        <f t="shared" si="1"/>
        <v/>
      </c>
      <c r="H40" s="93" t="str">
        <f t="shared" si="2"/>
        <v/>
      </c>
      <c r="I40" s="96" t="str">
        <f t="shared" si="3"/>
        <v/>
      </c>
      <c r="K40" s="89">
        <f t="shared" si="4"/>
        <v>0</v>
      </c>
      <c r="L40" s="89">
        <f t="shared" si="7"/>
        <v>0</v>
      </c>
      <c r="M40" s="89">
        <f t="shared" si="5"/>
        <v>0</v>
      </c>
      <c r="N40" s="89">
        <f t="shared" si="6"/>
        <v>0</v>
      </c>
    </row>
    <row r="41" spans="1:14" ht="15" customHeight="1" x14ac:dyDescent="0.2">
      <c r="A41" s="100" t="str">
        <f>IF('Zoznam partnerov'!C38&lt;&gt;"",TRANSPOSE('Zoznam partnerov'!C38),"")</f>
        <v/>
      </c>
      <c r="B41" s="98">
        <f>IF(A41="",0,SUMIFS('Výd. 2016'!$P$19:$P$129,'Výd. 2016'!$D$19:$D$129,A41,'Výd. 2016'!$E$19:$E$129,"menej rozvinuté regióny")+SUMIFS('Výd. 2017'!$P$19:$P$129,'Výd. 2017'!$D$19:$D$129,A41,'Výd. 2017'!$E$19:$E$129,"menej rozvinuté regióny")+SUMIFS('Výd. 2018'!$P$19:$P$129,'Výd. 2018'!$D$19:$D$129,A41,'Výd. 2018'!$E$19:$E$129,"menej rozvinuté regióny")+SUMIFS('Výd. 2019'!$P$19:$P$129,'Výd. 2019'!$D$19:$D$129,A41,'Výd. 2019'!$E$19:$E$129,"menej rozvinuté regióny")+SUMIFS('Výd. 2020'!$P$19:$P$129,'Výd. 2020'!$D$19:$D$129,A41,'Výd. 2020'!$E$19:$E$129,"menej rozvinuté regióny")+SUMIFS('Výd. 2021'!$P$19:$P$129,'Výd. 2021'!$D$19:$D$129,A41,'Výd. 2021'!$E$19:$E$129,"menej rozvinuté regióny")+SUMIFS('Výd. 2022'!$P$19:$P$129,'Výd. 2022'!$D$19:$D$129,A41,'Výd. 2022'!$E$19:$E$129,"menej rozvinuté regióny")+SUMIFS('Výd. 2023'!$P$19:$P$129,'Výd. 2023'!$D$19:$D$129,A41,'Výd. 2023'!$E$19:$E$129,"menej rozvinuté regióny"))</f>
        <v>0</v>
      </c>
      <c r="C41" s="94">
        <f>IF(A41="",0,SUMIFS('Výd. 2016'!$P$19:$P$129,'Výd. 2016'!$D$19:$D$129,A41,'Výd. 2016'!$E$19:$E$129,"ostatné regióny")+SUMIFS('Výd. 2017'!$P$19:$P$129,'Výd. 2017'!$D$19:$D$129,A41,'Výd. 2017'!$E$19:$E$129,"ostatné regióny")+SUMIFS('Výd. 2018'!$P$19:$P$129,'Výd. 2018'!$D$19:$D$129,A41,'Výd. 2018'!$E$19:$E$129,"ostatné regióny")+SUMIFS('Výd. 2019'!$P$19:$P$129,'Výd. 2019'!$D$19:$D$129,A41,'Výd. 2019'!$E$19:$E$129,"ostatné regióny")+SUMIFS('Výd. 2020'!$P$19:$P$129,'Výd. 2020'!$D$19:$D$129,A41,'Výd. 2020'!$E$19:$E$129,"ostatné regióny")+SUMIFS('Výd. 2021'!$P$19:$P$129,'Výd. 2021'!$D$19:$D$129,A41,'Výd. 2021'!$E$19:$E$129,"ostatné regióny")+SUMIFS('Výd. 2022'!$P$19:$P$129,'Výd. 2022'!$D$19:$D$129,A41,'Výd. 2022'!$E$19:$E$129,"ostatné regióny")+SUMIFS('Výd. 2023'!$P$19:$P$129,'Výd. 2023'!$D$19:$D$129,A41,'Výd. 2023'!$E$19:$E$129,"ostatné regióny"))</f>
        <v>0</v>
      </c>
      <c r="D41" s="90"/>
      <c r="E41" s="90"/>
      <c r="F41" s="94" t="str">
        <f t="shared" si="0"/>
        <v/>
      </c>
      <c r="G41" s="94" t="str">
        <f t="shared" si="1"/>
        <v/>
      </c>
      <c r="H41" s="93" t="str">
        <f t="shared" si="2"/>
        <v/>
      </c>
      <c r="I41" s="96" t="str">
        <f t="shared" si="3"/>
        <v/>
      </c>
      <c r="K41" s="89">
        <f t="shared" si="4"/>
        <v>0</v>
      </c>
      <c r="L41" s="89">
        <f t="shared" si="7"/>
        <v>0</v>
      </c>
      <c r="M41" s="89">
        <f t="shared" si="5"/>
        <v>0</v>
      </c>
      <c r="N41" s="89">
        <f t="shared" si="6"/>
        <v>0</v>
      </c>
    </row>
    <row r="42" spans="1:14" ht="15" customHeight="1" x14ac:dyDescent="0.2">
      <c r="A42" s="100" t="str">
        <f>IF('Zoznam partnerov'!C39&lt;&gt;"",TRANSPOSE('Zoznam partnerov'!C39),"")</f>
        <v/>
      </c>
      <c r="B42" s="98">
        <f>IF(A42="",0,SUMIFS('Výd. 2016'!$P$19:$P$129,'Výd. 2016'!$D$19:$D$129,A42,'Výd. 2016'!$E$19:$E$129,"menej rozvinuté regióny")+SUMIFS('Výd. 2017'!$P$19:$P$129,'Výd. 2017'!$D$19:$D$129,A42,'Výd. 2017'!$E$19:$E$129,"menej rozvinuté regióny")+SUMIFS('Výd. 2018'!$P$19:$P$129,'Výd. 2018'!$D$19:$D$129,A42,'Výd. 2018'!$E$19:$E$129,"menej rozvinuté regióny")+SUMIFS('Výd. 2019'!$P$19:$P$129,'Výd. 2019'!$D$19:$D$129,A42,'Výd. 2019'!$E$19:$E$129,"menej rozvinuté regióny")+SUMIFS('Výd. 2020'!$P$19:$P$129,'Výd. 2020'!$D$19:$D$129,A42,'Výd. 2020'!$E$19:$E$129,"menej rozvinuté regióny")+SUMIFS('Výd. 2021'!$P$19:$P$129,'Výd. 2021'!$D$19:$D$129,A42,'Výd. 2021'!$E$19:$E$129,"menej rozvinuté regióny")+SUMIFS('Výd. 2022'!$P$19:$P$129,'Výd. 2022'!$D$19:$D$129,A42,'Výd. 2022'!$E$19:$E$129,"menej rozvinuté regióny")+SUMIFS('Výd. 2023'!$P$19:$P$129,'Výd. 2023'!$D$19:$D$129,A42,'Výd. 2023'!$E$19:$E$129,"menej rozvinuté regióny"))</f>
        <v>0</v>
      </c>
      <c r="C42" s="94">
        <f>IF(A42="",0,SUMIFS('Výd. 2016'!$P$19:$P$129,'Výd. 2016'!$D$19:$D$129,A42,'Výd. 2016'!$E$19:$E$129,"ostatné regióny")+SUMIFS('Výd. 2017'!$P$19:$P$129,'Výd. 2017'!$D$19:$D$129,A42,'Výd. 2017'!$E$19:$E$129,"ostatné regióny")+SUMIFS('Výd. 2018'!$P$19:$P$129,'Výd. 2018'!$D$19:$D$129,A42,'Výd. 2018'!$E$19:$E$129,"ostatné regióny")+SUMIFS('Výd. 2019'!$P$19:$P$129,'Výd. 2019'!$D$19:$D$129,A42,'Výd. 2019'!$E$19:$E$129,"ostatné regióny")+SUMIFS('Výd. 2020'!$P$19:$P$129,'Výd. 2020'!$D$19:$D$129,A42,'Výd. 2020'!$E$19:$E$129,"ostatné regióny")+SUMIFS('Výd. 2021'!$P$19:$P$129,'Výd. 2021'!$D$19:$D$129,A42,'Výd. 2021'!$E$19:$E$129,"ostatné regióny")+SUMIFS('Výd. 2022'!$P$19:$P$129,'Výd. 2022'!$D$19:$D$129,A42,'Výd. 2022'!$E$19:$E$129,"ostatné regióny")+SUMIFS('Výd. 2023'!$P$19:$P$129,'Výd. 2023'!$D$19:$D$129,A42,'Výd. 2023'!$E$19:$E$129,"ostatné regióny"))</f>
        <v>0</v>
      </c>
      <c r="D42" s="90"/>
      <c r="E42" s="90"/>
      <c r="F42" s="94" t="str">
        <f t="shared" si="0"/>
        <v/>
      </c>
      <c r="G42" s="94" t="str">
        <f t="shared" si="1"/>
        <v/>
      </c>
      <c r="H42" s="93" t="str">
        <f t="shared" si="2"/>
        <v/>
      </c>
      <c r="I42" s="96" t="str">
        <f t="shared" si="3"/>
        <v/>
      </c>
      <c r="K42" s="89">
        <f t="shared" si="4"/>
        <v>0</v>
      </c>
      <c r="L42" s="89">
        <f t="shared" si="7"/>
        <v>0</v>
      </c>
      <c r="M42" s="89">
        <f t="shared" si="5"/>
        <v>0</v>
      </c>
      <c r="N42" s="89">
        <f t="shared" si="6"/>
        <v>0</v>
      </c>
    </row>
    <row r="43" spans="1:14" ht="15" customHeight="1" x14ac:dyDescent="0.2">
      <c r="A43" s="100" t="str">
        <f>IF('Zoznam partnerov'!C40&lt;&gt;"",TRANSPOSE('Zoznam partnerov'!C40),"")</f>
        <v/>
      </c>
      <c r="B43" s="98">
        <f>IF(A43="",0,SUMIFS('Výd. 2016'!$P$19:$P$129,'Výd. 2016'!$D$19:$D$129,A43,'Výd. 2016'!$E$19:$E$129,"menej rozvinuté regióny")+SUMIFS('Výd. 2017'!$P$19:$P$129,'Výd. 2017'!$D$19:$D$129,A43,'Výd. 2017'!$E$19:$E$129,"menej rozvinuté regióny")+SUMIFS('Výd. 2018'!$P$19:$P$129,'Výd. 2018'!$D$19:$D$129,A43,'Výd. 2018'!$E$19:$E$129,"menej rozvinuté regióny")+SUMIFS('Výd. 2019'!$P$19:$P$129,'Výd. 2019'!$D$19:$D$129,A43,'Výd. 2019'!$E$19:$E$129,"menej rozvinuté regióny")+SUMIFS('Výd. 2020'!$P$19:$P$129,'Výd. 2020'!$D$19:$D$129,A43,'Výd. 2020'!$E$19:$E$129,"menej rozvinuté regióny")+SUMIFS('Výd. 2021'!$P$19:$P$129,'Výd. 2021'!$D$19:$D$129,A43,'Výd. 2021'!$E$19:$E$129,"menej rozvinuté regióny")+SUMIFS('Výd. 2022'!$P$19:$P$129,'Výd. 2022'!$D$19:$D$129,A43,'Výd. 2022'!$E$19:$E$129,"menej rozvinuté regióny")+SUMIFS('Výd. 2023'!$P$19:$P$129,'Výd. 2023'!$D$19:$D$129,A43,'Výd. 2023'!$E$19:$E$129,"menej rozvinuté regióny"))</f>
        <v>0</v>
      </c>
      <c r="C43" s="94">
        <f>IF(A43="",0,SUMIFS('Výd. 2016'!$P$19:$P$129,'Výd. 2016'!$D$19:$D$129,A43,'Výd. 2016'!$E$19:$E$129,"ostatné regióny")+SUMIFS('Výd. 2017'!$P$19:$P$129,'Výd. 2017'!$D$19:$D$129,A43,'Výd. 2017'!$E$19:$E$129,"ostatné regióny")+SUMIFS('Výd. 2018'!$P$19:$P$129,'Výd. 2018'!$D$19:$D$129,A43,'Výd. 2018'!$E$19:$E$129,"ostatné regióny")+SUMIFS('Výd. 2019'!$P$19:$P$129,'Výd. 2019'!$D$19:$D$129,A43,'Výd. 2019'!$E$19:$E$129,"ostatné regióny")+SUMIFS('Výd. 2020'!$P$19:$P$129,'Výd. 2020'!$D$19:$D$129,A43,'Výd. 2020'!$E$19:$E$129,"ostatné regióny")+SUMIFS('Výd. 2021'!$P$19:$P$129,'Výd. 2021'!$D$19:$D$129,A43,'Výd. 2021'!$E$19:$E$129,"ostatné regióny")+SUMIFS('Výd. 2022'!$P$19:$P$129,'Výd. 2022'!$D$19:$D$129,A43,'Výd. 2022'!$E$19:$E$129,"ostatné regióny")+SUMIFS('Výd. 2023'!$P$19:$P$129,'Výd. 2023'!$D$19:$D$129,A43,'Výd. 2023'!$E$19:$E$129,"ostatné regióny"))</f>
        <v>0</v>
      </c>
      <c r="D43" s="90"/>
      <c r="E43" s="90"/>
      <c r="F43" s="94" t="str">
        <f t="shared" si="0"/>
        <v/>
      </c>
      <c r="G43" s="94" t="str">
        <f t="shared" si="1"/>
        <v/>
      </c>
      <c r="H43" s="93" t="str">
        <f t="shared" si="2"/>
        <v/>
      </c>
      <c r="I43" s="96" t="str">
        <f t="shared" si="3"/>
        <v/>
      </c>
      <c r="K43" s="89">
        <f t="shared" si="4"/>
        <v>0</v>
      </c>
      <c r="L43" s="89">
        <f t="shared" si="7"/>
        <v>0</v>
      </c>
      <c r="M43" s="89">
        <f t="shared" si="5"/>
        <v>0</v>
      </c>
      <c r="N43" s="89">
        <f t="shared" si="6"/>
        <v>0</v>
      </c>
    </row>
    <row r="44" spans="1:14" ht="15" customHeight="1" x14ac:dyDescent="0.2">
      <c r="A44" s="100" t="str">
        <f>IF('Zoznam partnerov'!C41&lt;&gt;"",TRANSPOSE('Zoznam partnerov'!C41),"")</f>
        <v/>
      </c>
      <c r="B44" s="98">
        <f>IF(A44="",0,SUMIFS('Výd. 2016'!$P$19:$P$129,'Výd. 2016'!$D$19:$D$129,A44,'Výd. 2016'!$E$19:$E$129,"menej rozvinuté regióny")+SUMIFS('Výd. 2017'!$P$19:$P$129,'Výd. 2017'!$D$19:$D$129,A44,'Výd. 2017'!$E$19:$E$129,"menej rozvinuté regióny")+SUMIFS('Výd. 2018'!$P$19:$P$129,'Výd. 2018'!$D$19:$D$129,A44,'Výd. 2018'!$E$19:$E$129,"menej rozvinuté regióny")+SUMIFS('Výd. 2019'!$P$19:$P$129,'Výd. 2019'!$D$19:$D$129,A44,'Výd. 2019'!$E$19:$E$129,"menej rozvinuté regióny")+SUMIFS('Výd. 2020'!$P$19:$P$129,'Výd. 2020'!$D$19:$D$129,A44,'Výd. 2020'!$E$19:$E$129,"menej rozvinuté regióny")+SUMIFS('Výd. 2021'!$P$19:$P$129,'Výd. 2021'!$D$19:$D$129,A44,'Výd. 2021'!$E$19:$E$129,"menej rozvinuté regióny")+SUMIFS('Výd. 2022'!$P$19:$P$129,'Výd. 2022'!$D$19:$D$129,A44,'Výd. 2022'!$E$19:$E$129,"menej rozvinuté regióny")+SUMIFS('Výd. 2023'!$P$19:$P$129,'Výd. 2023'!$D$19:$D$129,A44,'Výd. 2023'!$E$19:$E$129,"menej rozvinuté regióny"))</f>
        <v>0</v>
      </c>
      <c r="C44" s="94">
        <f>IF(A44="",0,SUMIFS('Výd. 2016'!$P$19:$P$129,'Výd. 2016'!$D$19:$D$129,A44,'Výd. 2016'!$E$19:$E$129,"ostatné regióny")+SUMIFS('Výd. 2017'!$P$19:$P$129,'Výd. 2017'!$D$19:$D$129,A44,'Výd. 2017'!$E$19:$E$129,"ostatné regióny")+SUMIFS('Výd. 2018'!$P$19:$P$129,'Výd. 2018'!$D$19:$D$129,A44,'Výd. 2018'!$E$19:$E$129,"ostatné regióny")+SUMIFS('Výd. 2019'!$P$19:$P$129,'Výd. 2019'!$D$19:$D$129,A44,'Výd. 2019'!$E$19:$E$129,"ostatné regióny")+SUMIFS('Výd. 2020'!$P$19:$P$129,'Výd. 2020'!$D$19:$D$129,A44,'Výd. 2020'!$E$19:$E$129,"ostatné regióny")+SUMIFS('Výd. 2021'!$P$19:$P$129,'Výd. 2021'!$D$19:$D$129,A44,'Výd. 2021'!$E$19:$E$129,"ostatné regióny")+SUMIFS('Výd. 2022'!$P$19:$P$129,'Výd. 2022'!$D$19:$D$129,A44,'Výd. 2022'!$E$19:$E$129,"ostatné regióny")+SUMIFS('Výd. 2023'!$P$19:$P$129,'Výd. 2023'!$D$19:$D$129,A44,'Výd. 2023'!$E$19:$E$129,"ostatné regióny"))</f>
        <v>0</v>
      </c>
      <c r="D44" s="90"/>
      <c r="E44" s="90"/>
      <c r="F44" s="94" t="str">
        <f t="shared" si="0"/>
        <v/>
      </c>
      <c r="G44" s="94" t="str">
        <f t="shared" si="1"/>
        <v/>
      </c>
      <c r="H44" s="93" t="str">
        <f t="shared" si="2"/>
        <v/>
      </c>
      <c r="I44" s="96" t="str">
        <f t="shared" si="3"/>
        <v/>
      </c>
      <c r="K44" s="89">
        <f t="shared" si="4"/>
        <v>0</v>
      </c>
      <c r="L44" s="89">
        <f t="shared" si="7"/>
        <v>0</v>
      </c>
      <c r="M44" s="89">
        <f t="shared" si="5"/>
        <v>0</v>
      </c>
      <c r="N44" s="89">
        <f t="shared" si="6"/>
        <v>0</v>
      </c>
    </row>
    <row r="45" spans="1:14" ht="15" customHeight="1" x14ac:dyDescent="0.2">
      <c r="A45" s="100" t="str">
        <f>IF('Zoznam partnerov'!C42&lt;&gt;"",TRANSPOSE('Zoznam partnerov'!C42),"")</f>
        <v/>
      </c>
      <c r="B45" s="98">
        <f>IF(A45="",0,SUMIFS('Výd. 2016'!$P$19:$P$129,'Výd. 2016'!$D$19:$D$129,A45,'Výd. 2016'!$E$19:$E$129,"menej rozvinuté regióny")+SUMIFS('Výd. 2017'!$P$19:$P$129,'Výd. 2017'!$D$19:$D$129,A45,'Výd. 2017'!$E$19:$E$129,"menej rozvinuté regióny")+SUMIFS('Výd. 2018'!$P$19:$P$129,'Výd. 2018'!$D$19:$D$129,A45,'Výd. 2018'!$E$19:$E$129,"menej rozvinuté regióny")+SUMIFS('Výd. 2019'!$P$19:$P$129,'Výd. 2019'!$D$19:$D$129,A45,'Výd. 2019'!$E$19:$E$129,"menej rozvinuté regióny")+SUMIFS('Výd. 2020'!$P$19:$P$129,'Výd. 2020'!$D$19:$D$129,A45,'Výd. 2020'!$E$19:$E$129,"menej rozvinuté regióny")+SUMIFS('Výd. 2021'!$P$19:$P$129,'Výd. 2021'!$D$19:$D$129,A45,'Výd. 2021'!$E$19:$E$129,"menej rozvinuté regióny")+SUMIFS('Výd. 2022'!$P$19:$P$129,'Výd. 2022'!$D$19:$D$129,A45,'Výd. 2022'!$E$19:$E$129,"menej rozvinuté regióny")+SUMIFS('Výd. 2023'!$P$19:$P$129,'Výd. 2023'!$D$19:$D$129,A45,'Výd. 2023'!$E$19:$E$129,"menej rozvinuté regióny"))</f>
        <v>0</v>
      </c>
      <c r="C45" s="94">
        <f>IF(A45="",0,SUMIFS('Výd. 2016'!$P$19:$P$129,'Výd. 2016'!$D$19:$D$129,A45,'Výd. 2016'!$E$19:$E$129,"ostatné regióny")+SUMIFS('Výd. 2017'!$P$19:$P$129,'Výd. 2017'!$D$19:$D$129,A45,'Výd. 2017'!$E$19:$E$129,"ostatné regióny")+SUMIFS('Výd. 2018'!$P$19:$P$129,'Výd. 2018'!$D$19:$D$129,A45,'Výd. 2018'!$E$19:$E$129,"ostatné regióny")+SUMIFS('Výd. 2019'!$P$19:$P$129,'Výd. 2019'!$D$19:$D$129,A45,'Výd. 2019'!$E$19:$E$129,"ostatné regióny")+SUMIFS('Výd. 2020'!$P$19:$P$129,'Výd. 2020'!$D$19:$D$129,A45,'Výd. 2020'!$E$19:$E$129,"ostatné regióny")+SUMIFS('Výd. 2021'!$P$19:$P$129,'Výd. 2021'!$D$19:$D$129,A45,'Výd. 2021'!$E$19:$E$129,"ostatné regióny")+SUMIFS('Výd. 2022'!$P$19:$P$129,'Výd. 2022'!$D$19:$D$129,A45,'Výd. 2022'!$E$19:$E$129,"ostatné regióny")+SUMIFS('Výd. 2023'!$P$19:$P$129,'Výd. 2023'!$D$19:$D$129,A45,'Výd. 2023'!$E$19:$E$129,"ostatné regióny"))</f>
        <v>0</v>
      </c>
      <c r="D45" s="90"/>
      <c r="E45" s="90"/>
      <c r="F45" s="94" t="str">
        <f t="shared" si="0"/>
        <v/>
      </c>
      <c r="G45" s="94" t="str">
        <f t="shared" si="1"/>
        <v/>
      </c>
      <c r="H45" s="93" t="str">
        <f t="shared" si="2"/>
        <v/>
      </c>
      <c r="I45" s="96" t="str">
        <f t="shared" si="3"/>
        <v/>
      </c>
      <c r="K45" s="89">
        <f t="shared" si="4"/>
        <v>0</v>
      </c>
      <c r="L45" s="89">
        <f t="shared" si="7"/>
        <v>0</v>
      </c>
      <c r="M45" s="89">
        <f t="shared" si="5"/>
        <v>0</v>
      </c>
      <c r="N45" s="89">
        <f t="shared" si="6"/>
        <v>0</v>
      </c>
    </row>
    <row r="46" spans="1:14" ht="15" customHeight="1" x14ac:dyDescent="0.2">
      <c r="A46" s="100" t="str">
        <f>IF('Zoznam partnerov'!C43&lt;&gt;"",TRANSPOSE('Zoznam partnerov'!C43),"")</f>
        <v/>
      </c>
      <c r="B46" s="98">
        <f>IF(A46="",0,SUMIFS('Výd. 2016'!$P$19:$P$129,'Výd. 2016'!$D$19:$D$129,A46,'Výd. 2016'!$E$19:$E$129,"menej rozvinuté regióny")+SUMIFS('Výd. 2017'!$P$19:$P$129,'Výd. 2017'!$D$19:$D$129,A46,'Výd. 2017'!$E$19:$E$129,"menej rozvinuté regióny")+SUMIFS('Výd. 2018'!$P$19:$P$129,'Výd. 2018'!$D$19:$D$129,A46,'Výd. 2018'!$E$19:$E$129,"menej rozvinuté regióny")+SUMIFS('Výd. 2019'!$P$19:$P$129,'Výd. 2019'!$D$19:$D$129,A46,'Výd. 2019'!$E$19:$E$129,"menej rozvinuté regióny")+SUMIFS('Výd. 2020'!$P$19:$P$129,'Výd. 2020'!$D$19:$D$129,A46,'Výd. 2020'!$E$19:$E$129,"menej rozvinuté regióny")+SUMIFS('Výd. 2021'!$P$19:$P$129,'Výd. 2021'!$D$19:$D$129,A46,'Výd. 2021'!$E$19:$E$129,"menej rozvinuté regióny")+SUMIFS('Výd. 2022'!$P$19:$P$129,'Výd. 2022'!$D$19:$D$129,A46,'Výd. 2022'!$E$19:$E$129,"menej rozvinuté regióny")+SUMIFS('Výd. 2023'!$P$19:$P$129,'Výd. 2023'!$D$19:$D$129,A46,'Výd. 2023'!$E$19:$E$129,"menej rozvinuté regióny"))</f>
        <v>0</v>
      </c>
      <c r="C46" s="94">
        <f>IF(A46="",0,SUMIFS('Výd. 2016'!$P$19:$P$129,'Výd. 2016'!$D$19:$D$129,A46,'Výd. 2016'!$E$19:$E$129,"ostatné regióny")+SUMIFS('Výd. 2017'!$P$19:$P$129,'Výd. 2017'!$D$19:$D$129,A46,'Výd. 2017'!$E$19:$E$129,"ostatné regióny")+SUMIFS('Výd. 2018'!$P$19:$P$129,'Výd. 2018'!$D$19:$D$129,A46,'Výd. 2018'!$E$19:$E$129,"ostatné regióny")+SUMIFS('Výd. 2019'!$P$19:$P$129,'Výd. 2019'!$D$19:$D$129,A46,'Výd. 2019'!$E$19:$E$129,"ostatné regióny")+SUMIFS('Výd. 2020'!$P$19:$P$129,'Výd. 2020'!$D$19:$D$129,A46,'Výd. 2020'!$E$19:$E$129,"ostatné regióny")+SUMIFS('Výd. 2021'!$P$19:$P$129,'Výd. 2021'!$D$19:$D$129,A46,'Výd. 2021'!$E$19:$E$129,"ostatné regióny")+SUMIFS('Výd. 2022'!$P$19:$P$129,'Výd. 2022'!$D$19:$D$129,A46,'Výd. 2022'!$E$19:$E$129,"ostatné regióny")+SUMIFS('Výd. 2023'!$P$19:$P$129,'Výd. 2023'!$D$19:$D$129,A46,'Výd. 2023'!$E$19:$E$129,"ostatné regióny"))</f>
        <v>0</v>
      </c>
      <c r="D46" s="90"/>
      <c r="E46" s="90"/>
      <c r="F46" s="94" t="str">
        <f t="shared" si="0"/>
        <v/>
      </c>
      <c r="G46" s="94" t="str">
        <f t="shared" si="1"/>
        <v/>
      </c>
      <c r="H46" s="93" t="str">
        <f t="shared" si="2"/>
        <v/>
      </c>
      <c r="I46" s="96" t="str">
        <f t="shared" si="3"/>
        <v/>
      </c>
      <c r="K46" s="89">
        <f t="shared" si="4"/>
        <v>0</v>
      </c>
      <c r="L46" s="89">
        <f t="shared" si="7"/>
        <v>0</v>
      </c>
      <c r="M46" s="89">
        <f t="shared" si="5"/>
        <v>0</v>
      </c>
      <c r="N46" s="89">
        <f t="shared" si="6"/>
        <v>0</v>
      </c>
    </row>
    <row r="47" spans="1:14" ht="15" customHeight="1" x14ac:dyDescent="0.2">
      <c r="A47" s="100" t="str">
        <f>IF('Zoznam partnerov'!C44&lt;&gt;"",TRANSPOSE('Zoznam partnerov'!C44),"")</f>
        <v/>
      </c>
      <c r="B47" s="98">
        <f>IF(A47="",0,SUMIFS('Výd. 2016'!$P$19:$P$129,'Výd. 2016'!$D$19:$D$129,A47,'Výd. 2016'!$E$19:$E$129,"menej rozvinuté regióny")+SUMIFS('Výd. 2017'!$P$19:$P$129,'Výd. 2017'!$D$19:$D$129,A47,'Výd. 2017'!$E$19:$E$129,"menej rozvinuté regióny")+SUMIFS('Výd. 2018'!$P$19:$P$129,'Výd. 2018'!$D$19:$D$129,A47,'Výd. 2018'!$E$19:$E$129,"menej rozvinuté regióny")+SUMIFS('Výd. 2019'!$P$19:$P$129,'Výd. 2019'!$D$19:$D$129,A47,'Výd. 2019'!$E$19:$E$129,"menej rozvinuté regióny")+SUMIFS('Výd. 2020'!$P$19:$P$129,'Výd. 2020'!$D$19:$D$129,A47,'Výd. 2020'!$E$19:$E$129,"menej rozvinuté regióny")+SUMIFS('Výd. 2021'!$P$19:$P$129,'Výd. 2021'!$D$19:$D$129,A47,'Výd. 2021'!$E$19:$E$129,"menej rozvinuté regióny")+SUMIFS('Výd. 2022'!$P$19:$P$129,'Výd. 2022'!$D$19:$D$129,A47,'Výd. 2022'!$E$19:$E$129,"menej rozvinuté regióny")+SUMIFS('Výd. 2023'!$P$19:$P$129,'Výd. 2023'!$D$19:$D$129,A47,'Výd. 2023'!$E$19:$E$129,"menej rozvinuté regióny"))</f>
        <v>0</v>
      </c>
      <c r="C47" s="94">
        <f>IF(A47="",0,SUMIFS('Výd. 2016'!$P$19:$P$129,'Výd. 2016'!$D$19:$D$129,A47,'Výd. 2016'!$E$19:$E$129,"ostatné regióny")+SUMIFS('Výd. 2017'!$P$19:$P$129,'Výd. 2017'!$D$19:$D$129,A47,'Výd. 2017'!$E$19:$E$129,"ostatné regióny")+SUMIFS('Výd. 2018'!$P$19:$P$129,'Výd. 2018'!$D$19:$D$129,A47,'Výd. 2018'!$E$19:$E$129,"ostatné regióny")+SUMIFS('Výd. 2019'!$P$19:$P$129,'Výd. 2019'!$D$19:$D$129,A47,'Výd. 2019'!$E$19:$E$129,"ostatné regióny")+SUMIFS('Výd. 2020'!$P$19:$P$129,'Výd. 2020'!$D$19:$D$129,A47,'Výd. 2020'!$E$19:$E$129,"ostatné regióny")+SUMIFS('Výd. 2021'!$P$19:$P$129,'Výd. 2021'!$D$19:$D$129,A47,'Výd. 2021'!$E$19:$E$129,"ostatné regióny")+SUMIFS('Výd. 2022'!$P$19:$P$129,'Výd. 2022'!$D$19:$D$129,A47,'Výd. 2022'!$E$19:$E$129,"ostatné regióny")+SUMIFS('Výd. 2023'!$P$19:$P$129,'Výd. 2023'!$D$19:$D$129,A47,'Výd. 2023'!$E$19:$E$129,"ostatné regióny"))</f>
        <v>0</v>
      </c>
      <c r="D47" s="90"/>
      <c r="E47" s="90"/>
      <c r="F47" s="94" t="str">
        <f t="shared" si="0"/>
        <v/>
      </c>
      <c r="G47" s="94" t="str">
        <f t="shared" si="1"/>
        <v/>
      </c>
      <c r="H47" s="93" t="str">
        <f t="shared" si="2"/>
        <v/>
      </c>
      <c r="I47" s="96" t="str">
        <f t="shared" si="3"/>
        <v/>
      </c>
      <c r="K47" s="89">
        <f t="shared" si="4"/>
        <v>0</v>
      </c>
      <c r="L47" s="89">
        <f t="shared" si="7"/>
        <v>0</v>
      </c>
      <c r="M47" s="89">
        <f t="shared" si="5"/>
        <v>0</v>
      </c>
      <c r="N47" s="89">
        <f t="shared" si="6"/>
        <v>0</v>
      </c>
    </row>
    <row r="48" spans="1:14" ht="15" customHeight="1" x14ac:dyDescent="0.2">
      <c r="A48" s="100" t="str">
        <f>IF('Zoznam partnerov'!C45&lt;&gt;"",TRANSPOSE('Zoznam partnerov'!C45),"")</f>
        <v/>
      </c>
      <c r="B48" s="98">
        <f>IF(A48="",0,SUMIFS('Výd. 2016'!$P$19:$P$129,'Výd. 2016'!$D$19:$D$129,A48,'Výd. 2016'!$E$19:$E$129,"menej rozvinuté regióny")+SUMIFS('Výd. 2017'!$P$19:$P$129,'Výd. 2017'!$D$19:$D$129,A48,'Výd. 2017'!$E$19:$E$129,"menej rozvinuté regióny")+SUMIFS('Výd. 2018'!$P$19:$P$129,'Výd. 2018'!$D$19:$D$129,A48,'Výd. 2018'!$E$19:$E$129,"menej rozvinuté regióny")+SUMIFS('Výd. 2019'!$P$19:$P$129,'Výd. 2019'!$D$19:$D$129,A48,'Výd. 2019'!$E$19:$E$129,"menej rozvinuté regióny")+SUMIFS('Výd. 2020'!$P$19:$P$129,'Výd. 2020'!$D$19:$D$129,A48,'Výd. 2020'!$E$19:$E$129,"menej rozvinuté regióny")+SUMIFS('Výd. 2021'!$P$19:$P$129,'Výd. 2021'!$D$19:$D$129,A48,'Výd. 2021'!$E$19:$E$129,"menej rozvinuté regióny")+SUMIFS('Výd. 2022'!$P$19:$P$129,'Výd. 2022'!$D$19:$D$129,A48,'Výd. 2022'!$E$19:$E$129,"menej rozvinuté regióny")+SUMIFS('Výd. 2023'!$P$19:$P$129,'Výd. 2023'!$D$19:$D$129,A48,'Výd. 2023'!$E$19:$E$129,"menej rozvinuté regióny"))</f>
        <v>0</v>
      </c>
      <c r="C48" s="94">
        <f>IF(A48="",0,SUMIFS('Výd. 2016'!$P$19:$P$129,'Výd. 2016'!$D$19:$D$129,A48,'Výd. 2016'!$E$19:$E$129,"ostatné regióny")+SUMIFS('Výd. 2017'!$P$19:$P$129,'Výd. 2017'!$D$19:$D$129,A48,'Výd. 2017'!$E$19:$E$129,"ostatné regióny")+SUMIFS('Výd. 2018'!$P$19:$P$129,'Výd. 2018'!$D$19:$D$129,A48,'Výd. 2018'!$E$19:$E$129,"ostatné regióny")+SUMIFS('Výd. 2019'!$P$19:$P$129,'Výd. 2019'!$D$19:$D$129,A48,'Výd. 2019'!$E$19:$E$129,"ostatné regióny")+SUMIFS('Výd. 2020'!$P$19:$P$129,'Výd. 2020'!$D$19:$D$129,A48,'Výd. 2020'!$E$19:$E$129,"ostatné regióny")+SUMIFS('Výd. 2021'!$P$19:$P$129,'Výd. 2021'!$D$19:$D$129,A48,'Výd. 2021'!$E$19:$E$129,"ostatné regióny")+SUMIFS('Výd. 2022'!$P$19:$P$129,'Výd. 2022'!$D$19:$D$129,A48,'Výd. 2022'!$E$19:$E$129,"ostatné regióny")+SUMIFS('Výd. 2023'!$P$19:$P$129,'Výd. 2023'!$D$19:$D$129,A48,'Výd. 2023'!$E$19:$E$129,"ostatné regióny"))</f>
        <v>0</v>
      </c>
      <c r="D48" s="90"/>
      <c r="E48" s="90"/>
      <c r="F48" s="94" t="str">
        <f t="shared" si="0"/>
        <v/>
      </c>
      <c r="G48" s="94" t="str">
        <f t="shared" si="1"/>
        <v/>
      </c>
      <c r="H48" s="93" t="str">
        <f t="shared" si="2"/>
        <v/>
      </c>
      <c r="I48" s="96" t="str">
        <f t="shared" si="3"/>
        <v/>
      </c>
      <c r="K48" s="89">
        <f t="shared" si="4"/>
        <v>0</v>
      </c>
      <c r="L48" s="89">
        <f t="shared" si="7"/>
        <v>0</v>
      </c>
      <c r="M48" s="89">
        <f t="shared" si="5"/>
        <v>0</v>
      </c>
      <c r="N48" s="89">
        <f t="shared" si="6"/>
        <v>0</v>
      </c>
    </row>
    <row r="49" spans="1:14" ht="15" customHeight="1" x14ac:dyDescent="0.2">
      <c r="A49" s="100" t="str">
        <f>IF('Zoznam partnerov'!C46&lt;&gt;"",TRANSPOSE('Zoznam partnerov'!C46),"")</f>
        <v/>
      </c>
      <c r="B49" s="98">
        <f>IF(A49="",0,SUMIFS('Výd. 2016'!$P$19:$P$129,'Výd. 2016'!$D$19:$D$129,A49,'Výd. 2016'!$E$19:$E$129,"menej rozvinuté regióny")+SUMIFS('Výd. 2017'!$P$19:$P$129,'Výd. 2017'!$D$19:$D$129,A49,'Výd. 2017'!$E$19:$E$129,"menej rozvinuté regióny")+SUMIFS('Výd. 2018'!$P$19:$P$129,'Výd. 2018'!$D$19:$D$129,A49,'Výd. 2018'!$E$19:$E$129,"menej rozvinuté regióny")+SUMIFS('Výd. 2019'!$P$19:$P$129,'Výd. 2019'!$D$19:$D$129,A49,'Výd. 2019'!$E$19:$E$129,"menej rozvinuté regióny")+SUMIFS('Výd. 2020'!$P$19:$P$129,'Výd. 2020'!$D$19:$D$129,A49,'Výd. 2020'!$E$19:$E$129,"menej rozvinuté regióny")+SUMIFS('Výd. 2021'!$P$19:$P$129,'Výd. 2021'!$D$19:$D$129,A49,'Výd. 2021'!$E$19:$E$129,"menej rozvinuté regióny")+SUMIFS('Výd. 2022'!$P$19:$P$129,'Výd. 2022'!$D$19:$D$129,A49,'Výd. 2022'!$E$19:$E$129,"menej rozvinuté regióny")+SUMIFS('Výd. 2023'!$P$19:$P$129,'Výd. 2023'!$D$19:$D$129,A49,'Výd. 2023'!$E$19:$E$129,"menej rozvinuté regióny"))</f>
        <v>0</v>
      </c>
      <c r="C49" s="94">
        <f>IF(A49="",0,SUMIFS('Výd. 2016'!$P$19:$P$129,'Výd. 2016'!$D$19:$D$129,A49,'Výd. 2016'!$E$19:$E$129,"ostatné regióny")+SUMIFS('Výd. 2017'!$P$19:$P$129,'Výd. 2017'!$D$19:$D$129,A49,'Výd. 2017'!$E$19:$E$129,"ostatné regióny")+SUMIFS('Výd. 2018'!$P$19:$P$129,'Výd. 2018'!$D$19:$D$129,A49,'Výd. 2018'!$E$19:$E$129,"ostatné regióny")+SUMIFS('Výd. 2019'!$P$19:$P$129,'Výd. 2019'!$D$19:$D$129,A49,'Výd. 2019'!$E$19:$E$129,"ostatné regióny")+SUMIFS('Výd. 2020'!$P$19:$P$129,'Výd. 2020'!$D$19:$D$129,A49,'Výd. 2020'!$E$19:$E$129,"ostatné regióny")+SUMIFS('Výd. 2021'!$P$19:$P$129,'Výd. 2021'!$D$19:$D$129,A49,'Výd. 2021'!$E$19:$E$129,"ostatné regióny")+SUMIFS('Výd. 2022'!$P$19:$P$129,'Výd. 2022'!$D$19:$D$129,A49,'Výd. 2022'!$E$19:$E$129,"ostatné regióny")+SUMIFS('Výd. 2023'!$P$19:$P$129,'Výd. 2023'!$D$19:$D$129,A49,'Výd. 2023'!$E$19:$E$129,"ostatné regióny"))</f>
        <v>0</v>
      </c>
      <c r="D49" s="90"/>
      <c r="E49" s="90"/>
      <c r="F49" s="94" t="str">
        <f t="shared" si="0"/>
        <v/>
      </c>
      <c r="G49" s="94" t="str">
        <f t="shared" si="1"/>
        <v/>
      </c>
      <c r="H49" s="93" t="str">
        <f t="shared" si="2"/>
        <v/>
      </c>
      <c r="I49" s="96" t="str">
        <f t="shared" si="3"/>
        <v/>
      </c>
      <c r="K49" s="89">
        <f t="shared" si="4"/>
        <v>0</v>
      </c>
      <c r="L49" s="89">
        <f t="shared" si="7"/>
        <v>0</v>
      </c>
      <c r="M49" s="89">
        <f t="shared" si="5"/>
        <v>0</v>
      </c>
      <c r="N49" s="89">
        <f t="shared" si="6"/>
        <v>0</v>
      </c>
    </row>
    <row r="50" spans="1:14" ht="15" customHeight="1" x14ac:dyDescent="0.2">
      <c r="A50" s="100" t="str">
        <f>IF('Zoznam partnerov'!C47&lt;&gt;"",TRANSPOSE('Zoznam partnerov'!C47),"")</f>
        <v/>
      </c>
      <c r="B50" s="98">
        <f>IF(A50="",0,SUMIFS('Výd. 2016'!$P$19:$P$129,'Výd. 2016'!$D$19:$D$129,A50,'Výd. 2016'!$E$19:$E$129,"menej rozvinuté regióny")+SUMIFS('Výd. 2017'!$P$19:$P$129,'Výd. 2017'!$D$19:$D$129,A50,'Výd. 2017'!$E$19:$E$129,"menej rozvinuté regióny")+SUMIFS('Výd. 2018'!$P$19:$P$129,'Výd. 2018'!$D$19:$D$129,A50,'Výd. 2018'!$E$19:$E$129,"menej rozvinuté regióny")+SUMIFS('Výd. 2019'!$P$19:$P$129,'Výd. 2019'!$D$19:$D$129,A50,'Výd. 2019'!$E$19:$E$129,"menej rozvinuté regióny")+SUMIFS('Výd. 2020'!$P$19:$P$129,'Výd. 2020'!$D$19:$D$129,A50,'Výd. 2020'!$E$19:$E$129,"menej rozvinuté regióny")+SUMIFS('Výd. 2021'!$P$19:$P$129,'Výd. 2021'!$D$19:$D$129,A50,'Výd. 2021'!$E$19:$E$129,"menej rozvinuté regióny")+SUMIFS('Výd. 2022'!$P$19:$P$129,'Výd. 2022'!$D$19:$D$129,A50,'Výd. 2022'!$E$19:$E$129,"menej rozvinuté regióny")+SUMIFS('Výd. 2023'!$P$19:$P$129,'Výd. 2023'!$D$19:$D$129,A50,'Výd. 2023'!$E$19:$E$129,"menej rozvinuté regióny"))</f>
        <v>0</v>
      </c>
      <c r="C50" s="94">
        <f>IF(A50="",0,SUMIFS('Výd. 2016'!$P$19:$P$129,'Výd. 2016'!$D$19:$D$129,A50,'Výd. 2016'!$E$19:$E$129,"ostatné regióny")+SUMIFS('Výd. 2017'!$P$19:$P$129,'Výd. 2017'!$D$19:$D$129,A50,'Výd. 2017'!$E$19:$E$129,"ostatné regióny")+SUMIFS('Výd. 2018'!$P$19:$P$129,'Výd. 2018'!$D$19:$D$129,A50,'Výd. 2018'!$E$19:$E$129,"ostatné regióny")+SUMIFS('Výd. 2019'!$P$19:$P$129,'Výd. 2019'!$D$19:$D$129,A50,'Výd. 2019'!$E$19:$E$129,"ostatné regióny")+SUMIFS('Výd. 2020'!$P$19:$P$129,'Výd. 2020'!$D$19:$D$129,A50,'Výd. 2020'!$E$19:$E$129,"ostatné regióny")+SUMIFS('Výd. 2021'!$P$19:$P$129,'Výd. 2021'!$D$19:$D$129,A50,'Výd. 2021'!$E$19:$E$129,"ostatné regióny")+SUMIFS('Výd. 2022'!$P$19:$P$129,'Výd. 2022'!$D$19:$D$129,A50,'Výd. 2022'!$E$19:$E$129,"ostatné regióny")+SUMIFS('Výd. 2023'!$P$19:$P$129,'Výd. 2023'!$D$19:$D$129,A50,'Výd. 2023'!$E$19:$E$129,"ostatné regióny"))</f>
        <v>0</v>
      </c>
      <c r="D50" s="90"/>
      <c r="E50" s="90"/>
      <c r="F50" s="94" t="str">
        <f t="shared" si="0"/>
        <v/>
      </c>
      <c r="G50" s="94" t="str">
        <f t="shared" si="1"/>
        <v/>
      </c>
      <c r="H50" s="93" t="str">
        <f t="shared" si="2"/>
        <v/>
      </c>
      <c r="I50" s="96" t="str">
        <f t="shared" si="3"/>
        <v/>
      </c>
      <c r="K50" s="89">
        <f t="shared" si="4"/>
        <v>0</v>
      </c>
      <c r="L50" s="89">
        <f t="shared" si="7"/>
        <v>0</v>
      </c>
      <c r="M50" s="89">
        <f t="shared" si="5"/>
        <v>0</v>
      </c>
      <c r="N50" s="89">
        <f t="shared" si="6"/>
        <v>0</v>
      </c>
    </row>
    <row r="51" spans="1:14" ht="15" customHeight="1" x14ac:dyDescent="0.2">
      <c r="A51" s="100" t="str">
        <f>IF('Zoznam partnerov'!C48&lt;&gt;"",TRANSPOSE('Zoznam partnerov'!C48),"")</f>
        <v/>
      </c>
      <c r="B51" s="98">
        <f>IF(A51="",0,SUMIFS('Výd. 2016'!$P$19:$P$129,'Výd. 2016'!$D$19:$D$129,A51,'Výd. 2016'!$E$19:$E$129,"menej rozvinuté regióny")+SUMIFS('Výd. 2017'!$P$19:$P$129,'Výd. 2017'!$D$19:$D$129,A51,'Výd. 2017'!$E$19:$E$129,"menej rozvinuté regióny")+SUMIFS('Výd. 2018'!$P$19:$P$129,'Výd. 2018'!$D$19:$D$129,A51,'Výd. 2018'!$E$19:$E$129,"menej rozvinuté regióny")+SUMIFS('Výd. 2019'!$P$19:$P$129,'Výd. 2019'!$D$19:$D$129,A51,'Výd. 2019'!$E$19:$E$129,"menej rozvinuté regióny")+SUMIFS('Výd. 2020'!$P$19:$P$129,'Výd. 2020'!$D$19:$D$129,A51,'Výd. 2020'!$E$19:$E$129,"menej rozvinuté regióny")+SUMIFS('Výd. 2021'!$P$19:$P$129,'Výd. 2021'!$D$19:$D$129,A51,'Výd. 2021'!$E$19:$E$129,"menej rozvinuté regióny")+SUMIFS('Výd. 2022'!$P$19:$P$129,'Výd. 2022'!$D$19:$D$129,A51,'Výd. 2022'!$E$19:$E$129,"menej rozvinuté regióny")+SUMIFS('Výd. 2023'!$P$19:$P$129,'Výd. 2023'!$D$19:$D$129,A51,'Výd. 2023'!$E$19:$E$129,"menej rozvinuté regióny"))</f>
        <v>0</v>
      </c>
      <c r="C51" s="94">
        <f>IF(A51="",0,SUMIFS('Výd. 2016'!$P$19:$P$129,'Výd. 2016'!$D$19:$D$129,A51,'Výd. 2016'!$E$19:$E$129,"ostatné regióny")+SUMIFS('Výd. 2017'!$P$19:$P$129,'Výd. 2017'!$D$19:$D$129,A51,'Výd. 2017'!$E$19:$E$129,"ostatné regióny")+SUMIFS('Výd. 2018'!$P$19:$P$129,'Výd. 2018'!$D$19:$D$129,A51,'Výd. 2018'!$E$19:$E$129,"ostatné regióny")+SUMIFS('Výd. 2019'!$P$19:$P$129,'Výd. 2019'!$D$19:$D$129,A51,'Výd. 2019'!$E$19:$E$129,"ostatné regióny")+SUMIFS('Výd. 2020'!$P$19:$P$129,'Výd. 2020'!$D$19:$D$129,A51,'Výd. 2020'!$E$19:$E$129,"ostatné regióny")+SUMIFS('Výd. 2021'!$P$19:$P$129,'Výd. 2021'!$D$19:$D$129,A51,'Výd. 2021'!$E$19:$E$129,"ostatné regióny")+SUMIFS('Výd. 2022'!$P$19:$P$129,'Výd. 2022'!$D$19:$D$129,A51,'Výd. 2022'!$E$19:$E$129,"ostatné regióny")+SUMIFS('Výd. 2023'!$P$19:$P$129,'Výd. 2023'!$D$19:$D$129,A51,'Výd. 2023'!$E$19:$E$129,"ostatné regióny"))</f>
        <v>0</v>
      </c>
      <c r="D51" s="90"/>
      <c r="E51" s="90"/>
      <c r="F51" s="94" t="str">
        <f t="shared" si="0"/>
        <v/>
      </c>
      <c r="G51" s="94" t="str">
        <f t="shared" si="1"/>
        <v/>
      </c>
      <c r="H51" s="93" t="str">
        <f t="shared" si="2"/>
        <v/>
      </c>
      <c r="I51" s="96" t="str">
        <f t="shared" si="3"/>
        <v/>
      </c>
      <c r="K51" s="89">
        <f t="shared" si="4"/>
        <v>0</v>
      </c>
      <c r="L51" s="89">
        <f t="shared" si="7"/>
        <v>0</v>
      </c>
      <c r="M51" s="89">
        <f t="shared" si="5"/>
        <v>0</v>
      </c>
      <c r="N51" s="89">
        <f t="shared" si="6"/>
        <v>0</v>
      </c>
    </row>
    <row r="52" spans="1:14" ht="15" customHeight="1" x14ac:dyDescent="0.2">
      <c r="A52" s="100" t="str">
        <f>IF('Zoznam partnerov'!C49&lt;&gt;"",TRANSPOSE('Zoznam partnerov'!C49),"")</f>
        <v/>
      </c>
      <c r="B52" s="98">
        <f>IF(A52="",0,SUMIFS('Výd. 2016'!$P$19:$P$129,'Výd. 2016'!$D$19:$D$129,A52,'Výd. 2016'!$E$19:$E$129,"menej rozvinuté regióny")+SUMIFS('Výd. 2017'!$P$19:$P$129,'Výd. 2017'!$D$19:$D$129,A52,'Výd. 2017'!$E$19:$E$129,"menej rozvinuté regióny")+SUMIFS('Výd. 2018'!$P$19:$P$129,'Výd. 2018'!$D$19:$D$129,A52,'Výd. 2018'!$E$19:$E$129,"menej rozvinuté regióny")+SUMIFS('Výd. 2019'!$P$19:$P$129,'Výd. 2019'!$D$19:$D$129,A52,'Výd. 2019'!$E$19:$E$129,"menej rozvinuté regióny")+SUMIFS('Výd. 2020'!$P$19:$P$129,'Výd. 2020'!$D$19:$D$129,A52,'Výd. 2020'!$E$19:$E$129,"menej rozvinuté regióny")+SUMIFS('Výd. 2021'!$P$19:$P$129,'Výd. 2021'!$D$19:$D$129,A52,'Výd. 2021'!$E$19:$E$129,"menej rozvinuté regióny")+SUMIFS('Výd. 2022'!$P$19:$P$129,'Výd. 2022'!$D$19:$D$129,A52,'Výd. 2022'!$E$19:$E$129,"menej rozvinuté regióny")+SUMIFS('Výd. 2023'!$P$19:$P$129,'Výd. 2023'!$D$19:$D$129,A52,'Výd. 2023'!$E$19:$E$129,"menej rozvinuté regióny"))</f>
        <v>0</v>
      </c>
      <c r="C52" s="94">
        <f>IF(A52="",0,SUMIFS('Výd. 2016'!$P$19:$P$129,'Výd. 2016'!$D$19:$D$129,A52,'Výd. 2016'!$E$19:$E$129,"ostatné regióny")+SUMIFS('Výd. 2017'!$P$19:$P$129,'Výd. 2017'!$D$19:$D$129,A52,'Výd. 2017'!$E$19:$E$129,"ostatné regióny")+SUMIFS('Výd. 2018'!$P$19:$P$129,'Výd. 2018'!$D$19:$D$129,A52,'Výd. 2018'!$E$19:$E$129,"ostatné regióny")+SUMIFS('Výd. 2019'!$P$19:$P$129,'Výd. 2019'!$D$19:$D$129,A52,'Výd. 2019'!$E$19:$E$129,"ostatné regióny")+SUMIFS('Výd. 2020'!$P$19:$P$129,'Výd. 2020'!$D$19:$D$129,A52,'Výd. 2020'!$E$19:$E$129,"ostatné regióny")+SUMIFS('Výd. 2021'!$P$19:$P$129,'Výd. 2021'!$D$19:$D$129,A52,'Výd. 2021'!$E$19:$E$129,"ostatné regióny")+SUMIFS('Výd. 2022'!$P$19:$P$129,'Výd. 2022'!$D$19:$D$129,A52,'Výd. 2022'!$E$19:$E$129,"ostatné regióny")+SUMIFS('Výd. 2023'!$P$19:$P$129,'Výd. 2023'!$D$19:$D$129,A52,'Výd. 2023'!$E$19:$E$129,"ostatné regióny"))</f>
        <v>0</v>
      </c>
      <c r="D52" s="90"/>
      <c r="E52" s="90"/>
      <c r="F52" s="94" t="str">
        <f t="shared" si="0"/>
        <v/>
      </c>
      <c r="G52" s="94" t="str">
        <f t="shared" si="1"/>
        <v/>
      </c>
      <c r="H52" s="93" t="str">
        <f t="shared" si="2"/>
        <v/>
      </c>
      <c r="I52" s="96" t="str">
        <f t="shared" si="3"/>
        <v/>
      </c>
      <c r="K52" s="89">
        <f t="shared" si="4"/>
        <v>0</v>
      </c>
      <c r="L52" s="89">
        <f t="shared" si="7"/>
        <v>0</v>
      </c>
      <c r="M52" s="89">
        <f t="shared" si="5"/>
        <v>0</v>
      </c>
      <c r="N52" s="89">
        <f t="shared" si="6"/>
        <v>0</v>
      </c>
    </row>
    <row r="53" spans="1:14" ht="15" customHeight="1" x14ac:dyDescent="0.2">
      <c r="A53" s="100" t="str">
        <f>IF('Zoznam partnerov'!C50&lt;&gt;"",TRANSPOSE('Zoznam partnerov'!C50),"")</f>
        <v/>
      </c>
      <c r="B53" s="98">
        <f>IF(A53="",0,SUMIFS('Výd. 2016'!$P$19:$P$129,'Výd. 2016'!$D$19:$D$129,A53,'Výd. 2016'!$E$19:$E$129,"menej rozvinuté regióny")+SUMIFS('Výd. 2017'!$P$19:$P$129,'Výd. 2017'!$D$19:$D$129,A53,'Výd. 2017'!$E$19:$E$129,"menej rozvinuté regióny")+SUMIFS('Výd. 2018'!$P$19:$P$129,'Výd. 2018'!$D$19:$D$129,A53,'Výd. 2018'!$E$19:$E$129,"menej rozvinuté regióny")+SUMIFS('Výd. 2019'!$P$19:$P$129,'Výd. 2019'!$D$19:$D$129,A53,'Výd. 2019'!$E$19:$E$129,"menej rozvinuté regióny")+SUMIFS('Výd. 2020'!$P$19:$P$129,'Výd. 2020'!$D$19:$D$129,A53,'Výd. 2020'!$E$19:$E$129,"menej rozvinuté regióny")+SUMIFS('Výd. 2021'!$P$19:$P$129,'Výd. 2021'!$D$19:$D$129,A53,'Výd. 2021'!$E$19:$E$129,"menej rozvinuté regióny")+SUMIFS('Výd. 2022'!$P$19:$P$129,'Výd. 2022'!$D$19:$D$129,A53,'Výd. 2022'!$E$19:$E$129,"menej rozvinuté regióny")+SUMIFS('Výd. 2023'!$P$19:$P$129,'Výd. 2023'!$D$19:$D$129,A53,'Výd. 2023'!$E$19:$E$129,"menej rozvinuté regióny"))</f>
        <v>0</v>
      </c>
      <c r="C53" s="94">
        <f>IF(A53="",0,SUMIFS('Výd. 2016'!$P$19:$P$129,'Výd. 2016'!$D$19:$D$129,A53,'Výd. 2016'!$E$19:$E$129,"ostatné regióny")+SUMIFS('Výd. 2017'!$P$19:$P$129,'Výd. 2017'!$D$19:$D$129,A53,'Výd. 2017'!$E$19:$E$129,"ostatné regióny")+SUMIFS('Výd. 2018'!$P$19:$P$129,'Výd. 2018'!$D$19:$D$129,A53,'Výd. 2018'!$E$19:$E$129,"ostatné regióny")+SUMIFS('Výd. 2019'!$P$19:$P$129,'Výd. 2019'!$D$19:$D$129,A53,'Výd. 2019'!$E$19:$E$129,"ostatné regióny")+SUMIFS('Výd. 2020'!$P$19:$P$129,'Výd. 2020'!$D$19:$D$129,A53,'Výd. 2020'!$E$19:$E$129,"ostatné regióny")+SUMIFS('Výd. 2021'!$P$19:$P$129,'Výd. 2021'!$D$19:$D$129,A53,'Výd. 2021'!$E$19:$E$129,"ostatné regióny")+SUMIFS('Výd. 2022'!$P$19:$P$129,'Výd. 2022'!$D$19:$D$129,A53,'Výd. 2022'!$E$19:$E$129,"ostatné regióny")+SUMIFS('Výd. 2023'!$P$19:$P$129,'Výd. 2023'!$D$19:$D$129,A53,'Výd. 2023'!$E$19:$E$129,"ostatné regióny"))</f>
        <v>0</v>
      </c>
      <c r="D53" s="90"/>
      <c r="E53" s="90"/>
      <c r="F53" s="94" t="str">
        <f t="shared" si="0"/>
        <v/>
      </c>
      <c r="G53" s="94" t="str">
        <f t="shared" si="1"/>
        <v/>
      </c>
      <c r="H53" s="93" t="str">
        <f t="shared" si="2"/>
        <v/>
      </c>
      <c r="I53" s="96" t="str">
        <f t="shared" si="3"/>
        <v/>
      </c>
      <c r="K53" s="89">
        <f t="shared" si="4"/>
        <v>0</v>
      </c>
      <c r="L53" s="89">
        <f t="shared" si="7"/>
        <v>0</v>
      </c>
      <c r="M53" s="89">
        <f t="shared" si="5"/>
        <v>0</v>
      </c>
      <c r="N53" s="89">
        <f t="shared" si="6"/>
        <v>0</v>
      </c>
    </row>
    <row r="54" spans="1:14" ht="15" customHeight="1" x14ac:dyDescent="0.2">
      <c r="A54" s="100" t="str">
        <f>IF('Zoznam partnerov'!C51&lt;&gt;"",TRANSPOSE('Zoznam partnerov'!C51),"")</f>
        <v/>
      </c>
      <c r="B54" s="98">
        <f>IF(A54="",0,SUMIFS('Výd. 2016'!$P$19:$P$129,'Výd. 2016'!$D$19:$D$129,A54,'Výd. 2016'!$E$19:$E$129,"menej rozvinuté regióny")+SUMIFS('Výd. 2017'!$P$19:$P$129,'Výd. 2017'!$D$19:$D$129,A54,'Výd. 2017'!$E$19:$E$129,"menej rozvinuté regióny")+SUMIFS('Výd. 2018'!$P$19:$P$129,'Výd. 2018'!$D$19:$D$129,A54,'Výd. 2018'!$E$19:$E$129,"menej rozvinuté regióny")+SUMIFS('Výd. 2019'!$P$19:$P$129,'Výd. 2019'!$D$19:$D$129,A54,'Výd. 2019'!$E$19:$E$129,"menej rozvinuté regióny")+SUMIFS('Výd. 2020'!$P$19:$P$129,'Výd. 2020'!$D$19:$D$129,A54,'Výd. 2020'!$E$19:$E$129,"menej rozvinuté regióny")+SUMIFS('Výd. 2021'!$P$19:$P$129,'Výd. 2021'!$D$19:$D$129,A54,'Výd. 2021'!$E$19:$E$129,"menej rozvinuté regióny")+SUMIFS('Výd. 2022'!$P$19:$P$129,'Výd. 2022'!$D$19:$D$129,A54,'Výd. 2022'!$E$19:$E$129,"menej rozvinuté regióny")+SUMIFS('Výd. 2023'!$P$19:$P$129,'Výd. 2023'!$D$19:$D$129,A54,'Výd. 2023'!$E$19:$E$129,"menej rozvinuté regióny"))</f>
        <v>0</v>
      </c>
      <c r="C54" s="94">
        <f>IF(A54="",0,SUMIFS('Výd. 2016'!$P$19:$P$129,'Výd. 2016'!$D$19:$D$129,A54,'Výd. 2016'!$E$19:$E$129,"ostatné regióny")+SUMIFS('Výd. 2017'!$P$19:$P$129,'Výd. 2017'!$D$19:$D$129,A54,'Výd. 2017'!$E$19:$E$129,"ostatné regióny")+SUMIFS('Výd. 2018'!$P$19:$P$129,'Výd. 2018'!$D$19:$D$129,A54,'Výd. 2018'!$E$19:$E$129,"ostatné regióny")+SUMIFS('Výd. 2019'!$P$19:$P$129,'Výd. 2019'!$D$19:$D$129,A54,'Výd. 2019'!$E$19:$E$129,"ostatné regióny")+SUMIFS('Výd. 2020'!$P$19:$P$129,'Výd. 2020'!$D$19:$D$129,A54,'Výd. 2020'!$E$19:$E$129,"ostatné regióny")+SUMIFS('Výd. 2021'!$P$19:$P$129,'Výd. 2021'!$D$19:$D$129,A54,'Výd. 2021'!$E$19:$E$129,"ostatné regióny")+SUMIFS('Výd. 2022'!$P$19:$P$129,'Výd. 2022'!$D$19:$D$129,A54,'Výd. 2022'!$E$19:$E$129,"ostatné regióny")+SUMIFS('Výd. 2023'!$P$19:$P$129,'Výd. 2023'!$D$19:$D$129,A54,'Výd. 2023'!$E$19:$E$129,"ostatné regióny"))</f>
        <v>0</v>
      </c>
      <c r="D54" s="90"/>
      <c r="E54" s="90"/>
      <c r="F54" s="94" t="str">
        <f t="shared" si="0"/>
        <v/>
      </c>
      <c r="G54" s="94" t="str">
        <f t="shared" si="1"/>
        <v/>
      </c>
      <c r="H54" s="93" t="str">
        <f t="shared" si="2"/>
        <v/>
      </c>
      <c r="I54" s="96" t="str">
        <f t="shared" si="3"/>
        <v/>
      </c>
      <c r="K54" s="89">
        <f t="shared" si="4"/>
        <v>0</v>
      </c>
      <c r="L54" s="89">
        <f t="shared" si="7"/>
        <v>0</v>
      </c>
      <c r="M54" s="89">
        <f t="shared" si="5"/>
        <v>0</v>
      </c>
      <c r="N54" s="89">
        <f t="shared" si="6"/>
        <v>0</v>
      </c>
    </row>
    <row r="55" spans="1:14" ht="15" customHeight="1" x14ac:dyDescent="0.2">
      <c r="A55" s="100" t="str">
        <f>IF('Zoznam partnerov'!C52&lt;&gt;"",TRANSPOSE('Zoznam partnerov'!C52),"")</f>
        <v/>
      </c>
      <c r="B55" s="98">
        <f>IF(A55="",0,SUMIFS('Výd. 2016'!$P$19:$P$129,'Výd. 2016'!$D$19:$D$129,A55,'Výd. 2016'!$E$19:$E$129,"menej rozvinuté regióny")+SUMIFS('Výd. 2017'!$P$19:$P$129,'Výd. 2017'!$D$19:$D$129,A55,'Výd. 2017'!$E$19:$E$129,"menej rozvinuté regióny")+SUMIFS('Výd. 2018'!$P$19:$P$129,'Výd. 2018'!$D$19:$D$129,A55,'Výd. 2018'!$E$19:$E$129,"menej rozvinuté regióny")+SUMIFS('Výd. 2019'!$P$19:$P$129,'Výd. 2019'!$D$19:$D$129,A55,'Výd. 2019'!$E$19:$E$129,"menej rozvinuté regióny")+SUMIFS('Výd. 2020'!$P$19:$P$129,'Výd. 2020'!$D$19:$D$129,A55,'Výd. 2020'!$E$19:$E$129,"menej rozvinuté regióny")+SUMIFS('Výd. 2021'!$P$19:$P$129,'Výd. 2021'!$D$19:$D$129,A55,'Výd. 2021'!$E$19:$E$129,"menej rozvinuté regióny")+SUMIFS('Výd. 2022'!$P$19:$P$129,'Výd. 2022'!$D$19:$D$129,A55,'Výd. 2022'!$E$19:$E$129,"menej rozvinuté regióny")+SUMIFS('Výd. 2023'!$P$19:$P$129,'Výd. 2023'!$D$19:$D$129,A55,'Výd. 2023'!$E$19:$E$129,"menej rozvinuté regióny"))</f>
        <v>0</v>
      </c>
      <c r="C55" s="94">
        <f>IF(A55="",0,SUMIFS('Výd. 2016'!$P$19:$P$129,'Výd. 2016'!$D$19:$D$129,A55,'Výd. 2016'!$E$19:$E$129,"ostatné regióny")+SUMIFS('Výd. 2017'!$P$19:$P$129,'Výd. 2017'!$D$19:$D$129,A55,'Výd. 2017'!$E$19:$E$129,"ostatné regióny")+SUMIFS('Výd. 2018'!$P$19:$P$129,'Výd. 2018'!$D$19:$D$129,A55,'Výd. 2018'!$E$19:$E$129,"ostatné regióny")+SUMIFS('Výd. 2019'!$P$19:$P$129,'Výd. 2019'!$D$19:$D$129,A55,'Výd. 2019'!$E$19:$E$129,"ostatné regióny")+SUMIFS('Výd. 2020'!$P$19:$P$129,'Výd. 2020'!$D$19:$D$129,A55,'Výd. 2020'!$E$19:$E$129,"ostatné regióny")+SUMIFS('Výd. 2021'!$P$19:$P$129,'Výd. 2021'!$D$19:$D$129,A55,'Výd. 2021'!$E$19:$E$129,"ostatné regióny")+SUMIFS('Výd. 2022'!$P$19:$P$129,'Výd. 2022'!$D$19:$D$129,A55,'Výd. 2022'!$E$19:$E$129,"ostatné regióny")+SUMIFS('Výd. 2023'!$P$19:$P$129,'Výd. 2023'!$D$19:$D$129,A55,'Výd. 2023'!$E$19:$E$129,"ostatné regióny"))</f>
        <v>0</v>
      </c>
      <c r="D55" s="90"/>
      <c r="E55" s="90"/>
      <c r="F55" s="94" t="str">
        <f t="shared" si="0"/>
        <v/>
      </c>
      <c r="G55" s="94" t="str">
        <f t="shared" si="1"/>
        <v/>
      </c>
      <c r="H55" s="93" t="str">
        <f t="shared" si="2"/>
        <v/>
      </c>
      <c r="I55" s="96" t="str">
        <f t="shared" si="3"/>
        <v/>
      </c>
      <c r="K55" s="89">
        <f t="shared" si="4"/>
        <v>0</v>
      </c>
      <c r="L55" s="89">
        <f t="shared" si="7"/>
        <v>0</v>
      </c>
      <c r="M55" s="89">
        <f t="shared" si="5"/>
        <v>0</v>
      </c>
      <c r="N55" s="89">
        <f t="shared" si="6"/>
        <v>0</v>
      </c>
    </row>
    <row r="56" spans="1:14" ht="15" customHeight="1" x14ac:dyDescent="0.2">
      <c r="A56" s="100" t="str">
        <f>IF('Zoznam partnerov'!C53&lt;&gt;"",TRANSPOSE('Zoznam partnerov'!C53),"")</f>
        <v/>
      </c>
      <c r="B56" s="98">
        <f>IF(A56="",0,SUMIFS('Výd. 2016'!$P$19:$P$129,'Výd. 2016'!$D$19:$D$129,A56,'Výd. 2016'!$E$19:$E$129,"menej rozvinuté regióny")+SUMIFS('Výd. 2017'!$P$19:$P$129,'Výd. 2017'!$D$19:$D$129,A56,'Výd. 2017'!$E$19:$E$129,"menej rozvinuté regióny")+SUMIFS('Výd. 2018'!$P$19:$P$129,'Výd. 2018'!$D$19:$D$129,A56,'Výd. 2018'!$E$19:$E$129,"menej rozvinuté regióny")+SUMIFS('Výd. 2019'!$P$19:$P$129,'Výd. 2019'!$D$19:$D$129,A56,'Výd. 2019'!$E$19:$E$129,"menej rozvinuté regióny")+SUMIFS('Výd. 2020'!$P$19:$P$129,'Výd. 2020'!$D$19:$D$129,A56,'Výd. 2020'!$E$19:$E$129,"menej rozvinuté regióny")+SUMIFS('Výd. 2021'!$P$19:$P$129,'Výd. 2021'!$D$19:$D$129,A56,'Výd. 2021'!$E$19:$E$129,"menej rozvinuté regióny")+SUMIFS('Výd. 2022'!$P$19:$P$129,'Výd. 2022'!$D$19:$D$129,A56,'Výd. 2022'!$E$19:$E$129,"menej rozvinuté regióny")+SUMIFS('Výd. 2023'!$P$19:$P$129,'Výd. 2023'!$D$19:$D$129,A56,'Výd. 2023'!$E$19:$E$129,"menej rozvinuté regióny"))</f>
        <v>0</v>
      </c>
      <c r="C56" s="94">
        <f>IF(A56="",0,SUMIFS('Výd. 2016'!$P$19:$P$129,'Výd. 2016'!$D$19:$D$129,A56,'Výd. 2016'!$E$19:$E$129,"ostatné regióny")+SUMIFS('Výd. 2017'!$P$19:$P$129,'Výd. 2017'!$D$19:$D$129,A56,'Výd. 2017'!$E$19:$E$129,"ostatné regióny")+SUMIFS('Výd. 2018'!$P$19:$P$129,'Výd. 2018'!$D$19:$D$129,A56,'Výd. 2018'!$E$19:$E$129,"ostatné regióny")+SUMIFS('Výd. 2019'!$P$19:$P$129,'Výd. 2019'!$D$19:$D$129,A56,'Výd. 2019'!$E$19:$E$129,"ostatné regióny")+SUMIFS('Výd. 2020'!$P$19:$P$129,'Výd. 2020'!$D$19:$D$129,A56,'Výd. 2020'!$E$19:$E$129,"ostatné regióny")+SUMIFS('Výd. 2021'!$P$19:$P$129,'Výd. 2021'!$D$19:$D$129,A56,'Výd. 2021'!$E$19:$E$129,"ostatné regióny")+SUMIFS('Výd. 2022'!$P$19:$P$129,'Výd. 2022'!$D$19:$D$129,A56,'Výd. 2022'!$E$19:$E$129,"ostatné regióny")+SUMIFS('Výd. 2023'!$P$19:$P$129,'Výd. 2023'!$D$19:$D$129,A56,'Výd. 2023'!$E$19:$E$129,"ostatné regióny"))</f>
        <v>0</v>
      </c>
      <c r="D56" s="90"/>
      <c r="E56" s="90"/>
      <c r="F56" s="94" t="str">
        <f t="shared" si="0"/>
        <v/>
      </c>
      <c r="G56" s="94" t="str">
        <f t="shared" si="1"/>
        <v/>
      </c>
      <c r="H56" s="93" t="str">
        <f t="shared" si="2"/>
        <v/>
      </c>
      <c r="I56" s="96" t="str">
        <f t="shared" si="3"/>
        <v/>
      </c>
      <c r="K56" s="89">
        <f t="shared" si="4"/>
        <v>0</v>
      </c>
      <c r="L56" s="89">
        <f t="shared" si="7"/>
        <v>0</v>
      </c>
      <c r="M56" s="89">
        <f t="shared" si="5"/>
        <v>0</v>
      </c>
      <c r="N56" s="89">
        <f t="shared" si="6"/>
        <v>0</v>
      </c>
    </row>
    <row r="57" spans="1:14" ht="15" customHeight="1" x14ac:dyDescent="0.2">
      <c r="A57" s="100" t="str">
        <f>IF('Zoznam partnerov'!C54&lt;&gt;"",TRANSPOSE('Zoznam partnerov'!C54),"")</f>
        <v/>
      </c>
      <c r="B57" s="98">
        <f>IF(A57="",0,SUMIFS('Výd. 2016'!$P$19:$P$129,'Výd. 2016'!$D$19:$D$129,A57,'Výd. 2016'!$E$19:$E$129,"menej rozvinuté regióny")+SUMIFS('Výd. 2017'!$P$19:$P$129,'Výd. 2017'!$D$19:$D$129,A57,'Výd. 2017'!$E$19:$E$129,"menej rozvinuté regióny")+SUMIFS('Výd. 2018'!$P$19:$P$129,'Výd. 2018'!$D$19:$D$129,A57,'Výd. 2018'!$E$19:$E$129,"menej rozvinuté regióny")+SUMIFS('Výd. 2019'!$P$19:$P$129,'Výd. 2019'!$D$19:$D$129,A57,'Výd. 2019'!$E$19:$E$129,"menej rozvinuté regióny")+SUMIFS('Výd. 2020'!$P$19:$P$129,'Výd. 2020'!$D$19:$D$129,A57,'Výd. 2020'!$E$19:$E$129,"menej rozvinuté regióny")+SUMIFS('Výd. 2021'!$P$19:$P$129,'Výd. 2021'!$D$19:$D$129,A57,'Výd. 2021'!$E$19:$E$129,"menej rozvinuté regióny")+SUMIFS('Výd. 2022'!$P$19:$P$129,'Výd. 2022'!$D$19:$D$129,A57,'Výd. 2022'!$E$19:$E$129,"menej rozvinuté regióny")+SUMIFS('Výd. 2023'!$P$19:$P$129,'Výd. 2023'!$D$19:$D$129,A57,'Výd. 2023'!$E$19:$E$129,"menej rozvinuté regióny"))</f>
        <v>0</v>
      </c>
      <c r="C57" s="94">
        <f>IF(A57="",0,SUMIFS('Výd. 2016'!$P$19:$P$129,'Výd. 2016'!$D$19:$D$129,A57,'Výd. 2016'!$E$19:$E$129,"ostatné regióny")+SUMIFS('Výd. 2017'!$P$19:$P$129,'Výd. 2017'!$D$19:$D$129,A57,'Výd. 2017'!$E$19:$E$129,"ostatné regióny")+SUMIFS('Výd. 2018'!$P$19:$P$129,'Výd. 2018'!$D$19:$D$129,A57,'Výd. 2018'!$E$19:$E$129,"ostatné regióny")+SUMIFS('Výd. 2019'!$P$19:$P$129,'Výd. 2019'!$D$19:$D$129,A57,'Výd. 2019'!$E$19:$E$129,"ostatné regióny")+SUMIFS('Výd. 2020'!$P$19:$P$129,'Výd. 2020'!$D$19:$D$129,A57,'Výd. 2020'!$E$19:$E$129,"ostatné regióny")+SUMIFS('Výd. 2021'!$P$19:$P$129,'Výd. 2021'!$D$19:$D$129,A57,'Výd. 2021'!$E$19:$E$129,"ostatné regióny")+SUMIFS('Výd. 2022'!$P$19:$P$129,'Výd. 2022'!$D$19:$D$129,A57,'Výd. 2022'!$E$19:$E$129,"ostatné regióny")+SUMIFS('Výd. 2023'!$P$19:$P$129,'Výd. 2023'!$D$19:$D$129,A57,'Výd. 2023'!$E$19:$E$129,"ostatné regióny"))</f>
        <v>0</v>
      </c>
      <c r="D57" s="90"/>
      <c r="E57" s="90"/>
      <c r="F57" s="94" t="str">
        <f t="shared" si="0"/>
        <v/>
      </c>
      <c r="G57" s="94" t="str">
        <f t="shared" si="1"/>
        <v/>
      </c>
      <c r="H57" s="93" t="str">
        <f t="shared" si="2"/>
        <v/>
      </c>
      <c r="I57" s="96" t="str">
        <f t="shared" si="3"/>
        <v/>
      </c>
      <c r="K57" s="89">
        <f t="shared" si="4"/>
        <v>0</v>
      </c>
      <c r="L57" s="89">
        <f t="shared" si="7"/>
        <v>0</v>
      </c>
      <c r="M57" s="89">
        <f t="shared" si="5"/>
        <v>0</v>
      </c>
      <c r="N57" s="89">
        <f t="shared" si="6"/>
        <v>0</v>
      </c>
    </row>
    <row r="58" spans="1:14" ht="15" customHeight="1" x14ac:dyDescent="0.2">
      <c r="A58" s="100" t="str">
        <f>IF('Zoznam partnerov'!C55&lt;&gt;"",TRANSPOSE('Zoznam partnerov'!C55),"")</f>
        <v/>
      </c>
      <c r="B58" s="98">
        <f>IF(A58="",0,SUMIFS('Výd. 2016'!$P$19:$P$129,'Výd. 2016'!$D$19:$D$129,A58,'Výd. 2016'!$E$19:$E$129,"menej rozvinuté regióny")+SUMIFS('Výd. 2017'!$P$19:$P$129,'Výd. 2017'!$D$19:$D$129,A58,'Výd. 2017'!$E$19:$E$129,"menej rozvinuté regióny")+SUMIFS('Výd. 2018'!$P$19:$P$129,'Výd. 2018'!$D$19:$D$129,A58,'Výd. 2018'!$E$19:$E$129,"menej rozvinuté regióny")+SUMIFS('Výd. 2019'!$P$19:$P$129,'Výd. 2019'!$D$19:$D$129,A58,'Výd. 2019'!$E$19:$E$129,"menej rozvinuté regióny")+SUMIFS('Výd. 2020'!$P$19:$P$129,'Výd. 2020'!$D$19:$D$129,A58,'Výd. 2020'!$E$19:$E$129,"menej rozvinuté regióny")+SUMIFS('Výd. 2021'!$P$19:$P$129,'Výd. 2021'!$D$19:$D$129,A58,'Výd. 2021'!$E$19:$E$129,"menej rozvinuté regióny")+SUMIFS('Výd. 2022'!$P$19:$P$129,'Výd. 2022'!$D$19:$D$129,A58,'Výd. 2022'!$E$19:$E$129,"menej rozvinuté regióny")+SUMIFS('Výd. 2023'!$P$19:$P$129,'Výd. 2023'!$D$19:$D$129,A58,'Výd. 2023'!$E$19:$E$129,"menej rozvinuté regióny"))</f>
        <v>0</v>
      </c>
      <c r="C58" s="94">
        <f>IF(A58="",0,SUMIFS('Výd. 2016'!$P$19:$P$129,'Výd. 2016'!$D$19:$D$129,A58,'Výd. 2016'!$E$19:$E$129,"ostatné regióny")+SUMIFS('Výd. 2017'!$P$19:$P$129,'Výd. 2017'!$D$19:$D$129,A58,'Výd. 2017'!$E$19:$E$129,"ostatné regióny")+SUMIFS('Výd. 2018'!$P$19:$P$129,'Výd. 2018'!$D$19:$D$129,A58,'Výd. 2018'!$E$19:$E$129,"ostatné regióny")+SUMIFS('Výd. 2019'!$P$19:$P$129,'Výd. 2019'!$D$19:$D$129,A58,'Výd. 2019'!$E$19:$E$129,"ostatné regióny")+SUMIFS('Výd. 2020'!$P$19:$P$129,'Výd. 2020'!$D$19:$D$129,A58,'Výd. 2020'!$E$19:$E$129,"ostatné regióny")+SUMIFS('Výd. 2021'!$P$19:$P$129,'Výd. 2021'!$D$19:$D$129,A58,'Výd. 2021'!$E$19:$E$129,"ostatné regióny")+SUMIFS('Výd. 2022'!$P$19:$P$129,'Výd. 2022'!$D$19:$D$129,A58,'Výd. 2022'!$E$19:$E$129,"ostatné regióny")+SUMIFS('Výd. 2023'!$P$19:$P$129,'Výd. 2023'!$D$19:$D$129,A58,'Výd. 2023'!$E$19:$E$129,"ostatné regióny"))</f>
        <v>0</v>
      </c>
      <c r="D58" s="90"/>
      <c r="E58" s="90"/>
      <c r="F58" s="94" t="str">
        <f t="shared" si="0"/>
        <v/>
      </c>
      <c r="G58" s="94" t="str">
        <f t="shared" si="1"/>
        <v/>
      </c>
      <c r="H58" s="93" t="str">
        <f t="shared" si="2"/>
        <v/>
      </c>
      <c r="I58" s="96" t="str">
        <f t="shared" si="3"/>
        <v/>
      </c>
      <c r="K58" s="89">
        <f t="shared" si="4"/>
        <v>0</v>
      </c>
      <c r="L58" s="89">
        <f t="shared" si="7"/>
        <v>0</v>
      </c>
      <c r="M58" s="89">
        <f t="shared" si="5"/>
        <v>0</v>
      </c>
      <c r="N58" s="89">
        <f t="shared" si="6"/>
        <v>0</v>
      </c>
    </row>
    <row r="59" spans="1:14" ht="15" customHeight="1" x14ac:dyDescent="0.2">
      <c r="A59" s="100" t="str">
        <f>IF('Zoznam partnerov'!C56&lt;&gt;"",TRANSPOSE('Zoznam partnerov'!C56),"")</f>
        <v/>
      </c>
      <c r="B59" s="98">
        <f>IF(A59="",0,SUMIFS('Výd. 2016'!$P$19:$P$129,'Výd. 2016'!$D$19:$D$129,A59,'Výd. 2016'!$E$19:$E$129,"menej rozvinuté regióny")+SUMIFS('Výd. 2017'!$P$19:$P$129,'Výd. 2017'!$D$19:$D$129,A59,'Výd. 2017'!$E$19:$E$129,"menej rozvinuté regióny")+SUMIFS('Výd. 2018'!$P$19:$P$129,'Výd. 2018'!$D$19:$D$129,A59,'Výd. 2018'!$E$19:$E$129,"menej rozvinuté regióny")+SUMIFS('Výd. 2019'!$P$19:$P$129,'Výd. 2019'!$D$19:$D$129,A59,'Výd. 2019'!$E$19:$E$129,"menej rozvinuté regióny")+SUMIFS('Výd. 2020'!$P$19:$P$129,'Výd. 2020'!$D$19:$D$129,A59,'Výd. 2020'!$E$19:$E$129,"menej rozvinuté regióny")+SUMIFS('Výd. 2021'!$P$19:$P$129,'Výd. 2021'!$D$19:$D$129,A59,'Výd. 2021'!$E$19:$E$129,"menej rozvinuté regióny")+SUMIFS('Výd. 2022'!$P$19:$P$129,'Výd. 2022'!$D$19:$D$129,A59,'Výd. 2022'!$E$19:$E$129,"menej rozvinuté regióny")+SUMIFS('Výd. 2023'!$P$19:$P$129,'Výd. 2023'!$D$19:$D$129,A59,'Výd. 2023'!$E$19:$E$129,"menej rozvinuté regióny"))</f>
        <v>0</v>
      </c>
      <c r="C59" s="94">
        <f>IF(A59="",0,SUMIFS('Výd. 2016'!$P$19:$P$129,'Výd. 2016'!$D$19:$D$129,A59,'Výd. 2016'!$E$19:$E$129,"ostatné regióny")+SUMIFS('Výd. 2017'!$P$19:$P$129,'Výd. 2017'!$D$19:$D$129,A59,'Výd. 2017'!$E$19:$E$129,"ostatné regióny")+SUMIFS('Výd. 2018'!$P$19:$P$129,'Výd. 2018'!$D$19:$D$129,A59,'Výd. 2018'!$E$19:$E$129,"ostatné regióny")+SUMIFS('Výd. 2019'!$P$19:$P$129,'Výd. 2019'!$D$19:$D$129,A59,'Výd. 2019'!$E$19:$E$129,"ostatné regióny")+SUMIFS('Výd. 2020'!$P$19:$P$129,'Výd. 2020'!$D$19:$D$129,A59,'Výd. 2020'!$E$19:$E$129,"ostatné regióny")+SUMIFS('Výd. 2021'!$P$19:$P$129,'Výd. 2021'!$D$19:$D$129,A59,'Výd. 2021'!$E$19:$E$129,"ostatné regióny")+SUMIFS('Výd. 2022'!$P$19:$P$129,'Výd. 2022'!$D$19:$D$129,A59,'Výd. 2022'!$E$19:$E$129,"ostatné regióny")+SUMIFS('Výd. 2023'!$P$19:$P$129,'Výd. 2023'!$D$19:$D$129,A59,'Výd. 2023'!$E$19:$E$129,"ostatné regióny"))</f>
        <v>0</v>
      </c>
      <c r="D59" s="90"/>
      <c r="E59" s="90"/>
      <c r="F59" s="94" t="str">
        <f t="shared" si="0"/>
        <v/>
      </c>
      <c r="G59" s="94" t="str">
        <f t="shared" si="1"/>
        <v/>
      </c>
      <c r="H59" s="93" t="str">
        <f t="shared" si="2"/>
        <v/>
      </c>
      <c r="I59" s="96" t="str">
        <f t="shared" si="3"/>
        <v/>
      </c>
      <c r="K59" s="89">
        <f t="shared" si="4"/>
        <v>0</v>
      </c>
      <c r="L59" s="89">
        <f t="shared" si="7"/>
        <v>0</v>
      </c>
      <c r="M59" s="89">
        <f t="shared" si="5"/>
        <v>0</v>
      </c>
      <c r="N59" s="89">
        <f t="shared" si="6"/>
        <v>0</v>
      </c>
    </row>
    <row r="60" spans="1:14" ht="15" customHeight="1" x14ac:dyDescent="0.2">
      <c r="A60" s="100" t="str">
        <f>IF('Zoznam partnerov'!C57&lt;&gt;"",TRANSPOSE('Zoznam partnerov'!C57),"")</f>
        <v/>
      </c>
      <c r="B60" s="98">
        <f>IF(A60="",0,SUMIFS('Výd. 2016'!$P$19:$P$129,'Výd. 2016'!$D$19:$D$129,A60,'Výd. 2016'!$E$19:$E$129,"menej rozvinuté regióny")+SUMIFS('Výd. 2017'!$P$19:$P$129,'Výd. 2017'!$D$19:$D$129,A60,'Výd. 2017'!$E$19:$E$129,"menej rozvinuté regióny")+SUMIFS('Výd. 2018'!$P$19:$P$129,'Výd. 2018'!$D$19:$D$129,A60,'Výd. 2018'!$E$19:$E$129,"menej rozvinuté regióny")+SUMIFS('Výd. 2019'!$P$19:$P$129,'Výd. 2019'!$D$19:$D$129,A60,'Výd. 2019'!$E$19:$E$129,"menej rozvinuté regióny")+SUMIFS('Výd. 2020'!$P$19:$P$129,'Výd. 2020'!$D$19:$D$129,A60,'Výd. 2020'!$E$19:$E$129,"menej rozvinuté regióny")+SUMIFS('Výd. 2021'!$P$19:$P$129,'Výd. 2021'!$D$19:$D$129,A60,'Výd. 2021'!$E$19:$E$129,"menej rozvinuté regióny")+SUMIFS('Výd. 2022'!$P$19:$P$129,'Výd. 2022'!$D$19:$D$129,A60,'Výd. 2022'!$E$19:$E$129,"menej rozvinuté regióny")+SUMIFS('Výd. 2023'!$P$19:$P$129,'Výd. 2023'!$D$19:$D$129,A60,'Výd. 2023'!$E$19:$E$129,"menej rozvinuté regióny"))</f>
        <v>0</v>
      </c>
      <c r="C60" s="94">
        <f>IF(A60="",0,SUMIFS('Výd. 2016'!$P$19:$P$129,'Výd. 2016'!$D$19:$D$129,A60,'Výd. 2016'!$E$19:$E$129,"ostatné regióny")+SUMIFS('Výd. 2017'!$P$19:$P$129,'Výd. 2017'!$D$19:$D$129,A60,'Výd. 2017'!$E$19:$E$129,"ostatné regióny")+SUMIFS('Výd. 2018'!$P$19:$P$129,'Výd. 2018'!$D$19:$D$129,A60,'Výd. 2018'!$E$19:$E$129,"ostatné regióny")+SUMIFS('Výd. 2019'!$P$19:$P$129,'Výd. 2019'!$D$19:$D$129,A60,'Výd. 2019'!$E$19:$E$129,"ostatné regióny")+SUMIFS('Výd. 2020'!$P$19:$P$129,'Výd. 2020'!$D$19:$D$129,A60,'Výd. 2020'!$E$19:$E$129,"ostatné regióny")+SUMIFS('Výd. 2021'!$P$19:$P$129,'Výd. 2021'!$D$19:$D$129,A60,'Výd. 2021'!$E$19:$E$129,"ostatné regióny")+SUMIFS('Výd. 2022'!$P$19:$P$129,'Výd. 2022'!$D$19:$D$129,A60,'Výd. 2022'!$E$19:$E$129,"ostatné regióny")+SUMIFS('Výd. 2023'!$P$19:$P$129,'Výd. 2023'!$D$19:$D$129,A60,'Výd. 2023'!$E$19:$E$129,"ostatné regióny"))</f>
        <v>0</v>
      </c>
      <c r="D60" s="90"/>
      <c r="E60" s="90"/>
      <c r="F60" s="94" t="str">
        <f t="shared" si="0"/>
        <v/>
      </c>
      <c r="G60" s="94" t="str">
        <f t="shared" si="1"/>
        <v/>
      </c>
      <c r="H60" s="93" t="str">
        <f t="shared" si="2"/>
        <v/>
      </c>
      <c r="I60" s="96" t="str">
        <f t="shared" si="3"/>
        <v/>
      </c>
      <c r="K60" s="89">
        <f t="shared" si="4"/>
        <v>0</v>
      </c>
      <c r="L60" s="89">
        <f t="shared" si="7"/>
        <v>0</v>
      </c>
      <c r="M60" s="89">
        <f t="shared" si="5"/>
        <v>0</v>
      </c>
      <c r="N60" s="89">
        <f t="shared" si="6"/>
        <v>0</v>
      </c>
    </row>
    <row r="61" spans="1:14" ht="15" customHeight="1" x14ac:dyDescent="0.2">
      <c r="A61" s="100" t="str">
        <f>IF('Zoznam partnerov'!C58&lt;&gt;"",TRANSPOSE('Zoznam partnerov'!C58),"")</f>
        <v/>
      </c>
      <c r="B61" s="98">
        <f>IF(A61="",0,SUMIFS('Výd. 2016'!$P$19:$P$129,'Výd. 2016'!$D$19:$D$129,A61,'Výd. 2016'!$E$19:$E$129,"menej rozvinuté regióny")+SUMIFS('Výd. 2017'!$P$19:$P$129,'Výd. 2017'!$D$19:$D$129,A61,'Výd. 2017'!$E$19:$E$129,"menej rozvinuté regióny")+SUMIFS('Výd. 2018'!$P$19:$P$129,'Výd. 2018'!$D$19:$D$129,A61,'Výd. 2018'!$E$19:$E$129,"menej rozvinuté regióny")+SUMIFS('Výd. 2019'!$P$19:$P$129,'Výd. 2019'!$D$19:$D$129,A61,'Výd. 2019'!$E$19:$E$129,"menej rozvinuté regióny")+SUMIFS('Výd. 2020'!$P$19:$P$129,'Výd. 2020'!$D$19:$D$129,A61,'Výd. 2020'!$E$19:$E$129,"menej rozvinuté regióny")+SUMIFS('Výd. 2021'!$P$19:$P$129,'Výd. 2021'!$D$19:$D$129,A61,'Výd. 2021'!$E$19:$E$129,"menej rozvinuté regióny")+SUMIFS('Výd. 2022'!$P$19:$P$129,'Výd. 2022'!$D$19:$D$129,A61,'Výd. 2022'!$E$19:$E$129,"menej rozvinuté regióny")+SUMIFS('Výd. 2023'!$P$19:$P$129,'Výd. 2023'!$D$19:$D$129,A61,'Výd. 2023'!$E$19:$E$129,"menej rozvinuté regióny"))</f>
        <v>0</v>
      </c>
      <c r="C61" s="94">
        <f>IF(A61="",0,SUMIFS('Výd. 2016'!$P$19:$P$129,'Výd. 2016'!$D$19:$D$129,A61,'Výd. 2016'!$E$19:$E$129,"ostatné regióny")+SUMIFS('Výd. 2017'!$P$19:$P$129,'Výd. 2017'!$D$19:$D$129,A61,'Výd. 2017'!$E$19:$E$129,"ostatné regióny")+SUMIFS('Výd. 2018'!$P$19:$P$129,'Výd. 2018'!$D$19:$D$129,A61,'Výd. 2018'!$E$19:$E$129,"ostatné regióny")+SUMIFS('Výd. 2019'!$P$19:$P$129,'Výd. 2019'!$D$19:$D$129,A61,'Výd. 2019'!$E$19:$E$129,"ostatné regióny")+SUMIFS('Výd. 2020'!$P$19:$P$129,'Výd. 2020'!$D$19:$D$129,A61,'Výd. 2020'!$E$19:$E$129,"ostatné regióny")+SUMIFS('Výd. 2021'!$P$19:$P$129,'Výd. 2021'!$D$19:$D$129,A61,'Výd. 2021'!$E$19:$E$129,"ostatné regióny")+SUMIFS('Výd. 2022'!$P$19:$P$129,'Výd. 2022'!$D$19:$D$129,A61,'Výd. 2022'!$E$19:$E$129,"ostatné regióny")+SUMIFS('Výd. 2023'!$P$19:$P$129,'Výd. 2023'!$D$19:$D$129,A61,'Výd. 2023'!$E$19:$E$129,"ostatné regióny"))</f>
        <v>0</v>
      </c>
      <c r="D61" s="90"/>
      <c r="E61" s="90"/>
      <c r="F61" s="94" t="str">
        <f t="shared" si="0"/>
        <v/>
      </c>
      <c r="G61" s="94" t="str">
        <f t="shared" si="1"/>
        <v/>
      </c>
      <c r="H61" s="93" t="str">
        <f t="shared" si="2"/>
        <v/>
      </c>
      <c r="I61" s="96" t="str">
        <f t="shared" si="3"/>
        <v/>
      </c>
      <c r="K61" s="89">
        <f t="shared" si="4"/>
        <v>0</v>
      </c>
      <c r="L61" s="89">
        <f t="shared" si="7"/>
        <v>0</v>
      </c>
      <c r="M61" s="89">
        <f t="shared" si="5"/>
        <v>0</v>
      </c>
      <c r="N61" s="89">
        <f t="shared" si="6"/>
        <v>0</v>
      </c>
    </row>
    <row r="62" spans="1:14" ht="15" customHeight="1" x14ac:dyDescent="0.2">
      <c r="A62" s="100" t="str">
        <f>IF('Zoznam partnerov'!C59&lt;&gt;"",TRANSPOSE('Zoznam partnerov'!C59),"")</f>
        <v/>
      </c>
      <c r="B62" s="98">
        <f>IF(A62="",0,SUMIFS('Výd. 2016'!$P$19:$P$129,'Výd. 2016'!$D$19:$D$129,A62,'Výd. 2016'!$E$19:$E$129,"menej rozvinuté regióny")+SUMIFS('Výd. 2017'!$P$19:$P$129,'Výd. 2017'!$D$19:$D$129,A62,'Výd. 2017'!$E$19:$E$129,"menej rozvinuté regióny")+SUMIFS('Výd. 2018'!$P$19:$P$129,'Výd. 2018'!$D$19:$D$129,A62,'Výd. 2018'!$E$19:$E$129,"menej rozvinuté regióny")+SUMIFS('Výd. 2019'!$P$19:$P$129,'Výd. 2019'!$D$19:$D$129,A62,'Výd. 2019'!$E$19:$E$129,"menej rozvinuté regióny")+SUMIFS('Výd. 2020'!$P$19:$P$129,'Výd. 2020'!$D$19:$D$129,A62,'Výd. 2020'!$E$19:$E$129,"menej rozvinuté regióny")+SUMIFS('Výd. 2021'!$P$19:$P$129,'Výd. 2021'!$D$19:$D$129,A62,'Výd. 2021'!$E$19:$E$129,"menej rozvinuté regióny")+SUMIFS('Výd. 2022'!$P$19:$P$129,'Výd. 2022'!$D$19:$D$129,A62,'Výd. 2022'!$E$19:$E$129,"menej rozvinuté regióny")+SUMIFS('Výd. 2023'!$P$19:$P$129,'Výd. 2023'!$D$19:$D$129,A62,'Výd. 2023'!$E$19:$E$129,"menej rozvinuté regióny"))</f>
        <v>0</v>
      </c>
      <c r="C62" s="94">
        <f>IF(A62="",0,SUMIFS('Výd. 2016'!$P$19:$P$129,'Výd. 2016'!$D$19:$D$129,A62,'Výd. 2016'!$E$19:$E$129,"ostatné regióny")+SUMIFS('Výd. 2017'!$P$19:$P$129,'Výd. 2017'!$D$19:$D$129,A62,'Výd. 2017'!$E$19:$E$129,"ostatné regióny")+SUMIFS('Výd. 2018'!$P$19:$P$129,'Výd. 2018'!$D$19:$D$129,A62,'Výd. 2018'!$E$19:$E$129,"ostatné regióny")+SUMIFS('Výd. 2019'!$P$19:$P$129,'Výd. 2019'!$D$19:$D$129,A62,'Výd. 2019'!$E$19:$E$129,"ostatné regióny")+SUMIFS('Výd. 2020'!$P$19:$P$129,'Výd. 2020'!$D$19:$D$129,A62,'Výd. 2020'!$E$19:$E$129,"ostatné regióny")+SUMIFS('Výd. 2021'!$P$19:$P$129,'Výd. 2021'!$D$19:$D$129,A62,'Výd. 2021'!$E$19:$E$129,"ostatné regióny")+SUMIFS('Výd. 2022'!$P$19:$P$129,'Výd. 2022'!$D$19:$D$129,A62,'Výd. 2022'!$E$19:$E$129,"ostatné regióny")+SUMIFS('Výd. 2023'!$P$19:$P$129,'Výd. 2023'!$D$19:$D$129,A62,'Výd. 2023'!$E$19:$E$129,"ostatné regióny"))</f>
        <v>0</v>
      </c>
      <c r="D62" s="90"/>
      <c r="E62" s="90"/>
      <c r="F62" s="94" t="str">
        <f t="shared" si="0"/>
        <v/>
      </c>
      <c r="G62" s="94" t="str">
        <f t="shared" si="1"/>
        <v/>
      </c>
      <c r="H62" s="93" t="str">
        <f t="shared" si="2"/>
        <v/>
      </c>
      <c r="I62" s="96" t="str">
        <f t="shared" si="3"/>
        <v/>
      </c>
      <c r="K62" s="89">
        <f t="shared" si="4"/>
        <v>0</v>
      </c>
      <c r="L62" s="89">
        <f t="shared" si="7"/>
        <v>0</v>
      </c>
      <c r="M62" s="89">
        <f t="shared" si="5"/>
        <v>0</v>
      </c>
      <c r="N62" s="89">
        <f t="shared" si="6"/>
        <v>0</v>
      </c>
    </row>
    <row r="63" spans="1:14" ht="15" customHeight="1" x14ac:dyDescent="0.2">
      <c r="A63" s="100" t="str">
        <f>IF('Zoznam partnerov'!C60&lt;&gt;"",TRANSPOSE('Zoznam partnerov'!C60),"")</f>
        <v/>
      </c>
      <c r="B63" s="98">
        <f>IF(A63="",0,SUMIFS('Výd. 2016'!$P$19:$P$129,'Výd. 2016'!$D$19:$D$129,A63,'Výd. 2016'!$E$19:$E$129,"menej rozvinuté regióny")+SUMIFS('Výd. 2017'!$P$19:$P$129,'Výd. 2017'!$D$19:$D$129,A63,'Výd. 2017'!$E$19:$E$129,"menej rozvinuté regióny")+SUMIFS('Výd. 2018'!$P$19:$P$129,'Výd. 2018'!$D$19:$D$129,A63,'Výd. 2018'!$E$19:$E$129,"menej rozvinuté regióny")+SUMIFS('Výd. 2019'!$P$19:$P$129,'Výd. 2019'!$D$19:$D$129,A63,'Výd. 2019'!$E$19:$E$129,"menej rozvinuté regióny")+SUMIFS('Výd. 2020'!$P$19:$P$129,'Výd. 2020'!$D$19:$D$129,A63,'Výd. 2020'!$E$19:$E$129,"menej rozvinuté regióny")+SUMIFS('Výd. 2021'!$P$19:$P$129,'Výd. 2021'!$D$19:$D$129,A63,'Výd. 2021'!$E$19:$E$129,"menej rozvinuté regióny")+SUMIFS('Výd. 2022'!$P$19:$P$129,'Výd. 2022'!$D$19:$D$129,A63,'Výd. 2022'!$E$19:$E$129,"menej rozvinuté regióny")+SUMIFS('Výd. 2023'!$P$19:$P$129,'Výd. 2023'!$D$19:$D$129,A63,'Výd. 2023'!$E$19:$E$129,"menej rozvinuté regióny"))</f>
        <v>0</v>
      </c>
      <c r="C63" s="94">
        <f>IF(A63="",0,SUMIFS('Výd. 2016'!$P$19:$P$129,'Výd. 2016'!$D$19:$D$129,A63,'Výd. 2016'!$E$19:$E$129,"ostatné regióny")+SUMIFS('Výd. 2017'!$P$19:$P$129,'Výd. 2017'!$D$19:$D$129,A63,'Výd. 2017'!$E$19:$E$129,"ostatné regióny")+SUMIFS('Výd. 2018'!$P$19:$P$129,'Výd. 2018'!$D$19:$D$129,A63,'Výd. 2018'!$E$19:$E$129,"ostatné regióny")+SUMIFS('Výd. 2019'!$P$19:$P$129,'Výd. 2019'!$D$19:$D$129,A63,'Výd. 2019'!$E$19:$E$129,"ostatné regióny")+SUMIFS('Výd. 2020'!$P$19:$P$129,'Výd. 2020'!$D$19:$D$129,A63,'Výd. 2020'!$E$19:$E$129,"ostatné regióny")+SUMIFS('Výd. 2021'!$P$19:$P$129,'Výd. 2021'!$D$19:$D$129,A63,'Výd. 2021'!$E$19:$E$129,"ostatné regióny")+SUMIFS('Výd. 2022'!$P$19:$P$129,'Výd. 2022'!$D$19:$D$129,A63,'Výd. 2022'!$E$19:$E$129,"ostatné regióny")+SUMIFS('Výd. 2023'!$P$19:$P$129,'Výd. 2023'!$D$19:$D$129,A63,'Výd. 2023'!$E$19:$E$129,"ostatné regióny"))</f>
        <v>0</v>
      </c>
      <c r="D63" s="90"/>
      <c r="E63" s="90"/>
      <c r="F63" s="94" t="str">
        <f t="shared" si="0"/>
        <v/>
      </c>
      <c r="G63" s="94" t="str">
        <f t="shared" si="1"/>
        <v/>
      </c>
      <c r="H63" s="93" t="str">
        <f t="shared" si="2"/>
        <v/>
      </c>
      <c r="I63" s="96" t="str">
        <f t="shared" si="3"/>
        <v/>
      </c>
      <c r="K63" s="89">
        <f t="shared" si="4"/>
        <v>0</v>
      </c>
      <c r="L63" s="89">
        <f t="shared" si="7"/>
        <v>0</v>
      </c>
      <c r="M63" s="89">
        <f t="shared" si="5"/>
        <v>0</v>
      </c>
      <c r="N63" s="89">
        <f t="shared" si="6"/>
        <v>0</v>
      </c>
    </row>
    <row r="64" spans="1:14" ht="15" customHeight="1" x14ac:dyDescent="0.2">
      <c r="A64" s="100" t="str">
        <f>IF('Zoznam partnerov'!C61&lt;&gt;"",TRANSPOSE('Zoznam partnerov'!C61),"")</f>
        <v/>
      </c>
      <c r="B64" s="98">
        <f>IF(A64="",0,SUMIFS('Výd. 2016'!$P$19:$P$129,'Výd. 2016'!$D$19:$D$129,A64,'Výd. 2016'!$E$19:$E$129,"menej rozvinuté regióny")+SUMIFS('Výd. 2017'!$P$19:$P$129,'Výd. 2017'!$D$19:$D$129,A64,'Výd. 2017'!$E$19:$E$129,"menej rozvinuté regióny")+SUMIFS('Výd. 2018'!$P$19:$P$129,'Výd. 2018'!$D$19:$D$129,A64,'Výd. 2018'!$E$19:$E$129,"menej rozvinuté regióny")+SUMIFS('Výd. 2019'!$P$19:$P$129,'Výd. 2019'!$D$19:$D$129,A64,'Výd. 2019'!$E$19:$E$129,"menej rozvinuté regióny")+SUMIFS('Výd. 2020'!$P$19:$P$129,'Výd. 2020'!$D$19:$D$129,A64,'Výd. 2020'!$E$19:$E$129,"menej rozvinuté regióny")+SUMIFS('Výd. 2021'!$P$19:$P$129,'Výd. 2021'!$D$19:$D$129,A64,'Výd. 2021'!$E$19:$E$129,"menej rozvinuté regióny")+SUMIFS('Výd. 2022'!$P$19:$P$129,'Výd. 2022'!$D$19:$D$129,A64,'Výd. 2022'!$E$19:$E$129,"menej rozvinuté regióny")+SUMIFS('Výd. 2023'!$P$19:$P$129,'Výd. 2023'!$D$19:$D$129,A64,'Výd. 2023'!$E$19:$E$129,"menej rozvinuté regióny"))</f>
        <v>0</v>
      </c>
      <c r="C64" s="94">
        <f>IF(A64="",0,SUMIFS('Výd. 2016'!$P$19:$P$129,'Výd. 2016'!$D$19:$D$129,A64,'Výd. 2016'!$E$19:$E$129,"ostatné regióny")+SUMIFS('Výd. 2017'!$P$19:$P$129,'Výd. 2017'!$D$19:$D$129,A64,'Výd. 2017'!$E$19:$E$129,"ostatné regióny")+SUMIFS('Výd. 2018'!$P$19:$P$129,'Výd. 2018'!$D$19:$D$129,A64,'Výd. 2018'!$E$19:$E$129,"ostatné regióny")+SUMIFS('Výd. 2019'!$P$19:$P$129,'Výd. 2019'!$D$19:$D$129,A64,'Výd. 2019'!$E$19:$E$129,"ostatné regióny")+SUMIFS('Výd. 2020'!$P$19:$P$129,'Výd. 2020'!$D$19:$D$129,A64,'Výd. 2020'!$E$19:$E$129,"ostatné regióny")+SUMIFS('Výd. 2021'!$P$19:$P$129,'Výd. 2021'!$D$19:$D$129,A64,'Výd. 2021'!$E$19:$E$129,"ostatné regióny")+SUMIFS('Výd. 2022'!$P$19:$P$129,'Výd. 2022'!$D$19:$D$129,A64,'Výd. 2022'!$E$19:$E$129,"ostatné regióny")+SUMIFS('Výd. 2023'!$P$19:$P$129,'Výd. 2023'!$D$19:$D$129,A64,'Výd. 2023'!$E$19:$E$129,"ostatné regióny"))</f>
        <v>0</v>
      </c>
      <c r="D64" s="90"/>
      <c r="E64" s="90"/>
      <c r="F64" s="94" t="str">
        <f t="shared" si="0"/>
        <v/>
      </c>
      <c r="G64" s="94" t="str">
        <f t="shared" si="1"/>
        <v/>
      </c>
      <c r="H64" s="93" t="str">
        <f t="shared" si="2"/>
        <v/>
      </c>
      <c r="I64" s="96" t="str">
        <f t="shared" si="3"/>
        <v/>
      </c>
      <c r="K64" s="89">
        <f t="shared" si="4"/>
        <v>0</v>
      </c>
      <c r="L64" s="89">
        <f t="shared" si="7"/>
        <v>0</v>
      </c>
      <c r="M64" s="89">
        <f t="shared" si="5"/>
        <v>0</v>
      </c>
      <c r="N64" s="89">
        <f t="shared" si="6"/>
        <v>0</v>
      </c>
    </row>
    <row r="65" spans="1:14" ht="15" customHeight="1" x14ac:dyDescent="0.2">
      <c r="A65" s="100" t="str">
        <f>IF('Zoznam partnerov'!C62&lt;&gt;"",TRANSPOSE('Zoznam partnerov'!C62),"")</f>
        <v/>
      </c>
      <c r="B65" s="98">
        <f>IF(A65="",0,SUMIFS('Výd. 2016'!$P$19:$P$129,'Výd. 2016'!$D$19:$D$129,A65,'Výd. 2016'!$E$19:$E$129,"menej rozvinuté regióny")+SUMIFS('Výd. 2017'!$P$19:$P$129,'Výd. 2017'!$D$19:$D$129,A65,'Výd. 2017'!$E$19:$E$129,"menej rozvinuté regióny")+SUMIFS('Výd. 2018'!$P$19:$P$129,'Výd. 2018'!$D$19:$D$129,A65,'Výd. 2018'!$E$19:$E$129,"menej rozvinuté regióny")+SUMIFS('Výd. 2019'!$P$19:$P$129,'Výd. 2019'!$D$19:$D$129,A65,'Výd. 2019'!$E$19:$E$129,"menej rozvinuté regióny")+SUMIFS('Výd. 2020'!$P$19:$P$129,'Výd. 2020'!$D$19:$D$129,A65,'Výd. 2020'!$E$19:$E$129,"menej rozvinuté regióny")+SUMIFS('Výd. 2021'!$P$19:$P$129,'Výd. 2021'!$D$19:$D$129,A65,'Výd. 2021'!$E$19:$E$129,"menej rozvinuté regióny")+SUMIFS('Výd. 2022'!$P$19:$P$129,'Výd. 2022'!$D$19:$D$129,A65,'Výd. 2022'!$E$19:$E$129,"menej rozvinuté regióny")+SUMIFS('Výd. 2023'!$P$19:$P$129,'Výd. 2023'!$D$19:$D$129,A65,'Výd. 2023'!$E$19:$E$129,"menej rozvinuté regióny"))</f>
        <v>0</v>
      </c>
      <c r="C65" s="94">
        <f>IF(A65="",0,SUMIFS('Výd. 2016'!$P$19:$P$129,'Výd. 2016'!$D$19:$D$129,A65,'Výd. 2016'!$E$19:$E$129,"ostatné regióny")+SUMIFS('Výd. 2017'!$P$19:$P$129,'Výd. 2017'!$D$19:$D$129,A65,'Výd. 2017'!$E$19:$E$129,"ostatné regióny")+SUMIFS('Výd. 2018'!$P$19:$P$129,'Výd. 2018'!$D$19:$D$129,A65,'Výd. 2018'!$E$19:$E$129,"ostatné regióny")+SUMIFS('Výd. 2019'!$P$19:$P$129,'Výd. 2019'!$D$19:$D$129,A65,'Výd. 2019'!$E$19:$E$129,"ostatné regióny")+SUMIFS('Výd. 2020'!$P$19:$P$129,'Výd. 2020'!$D$19:$D$129,A65,'Výd. 2020'!$E$19:$E$129,"ostatné regióny")+SUMIFS('Výd. 2021'!$P$19:$P$129,'Výd. 2021'!$D$19:$D$129,A65,'Výd. 2021'!$E$19:$E$129,"ostatné regióny")+SUMIFS('Výd. 2022'!$P$19:$P$129,'Výd. 2022'!$D$19:$D$129,A65,'Výd. 2022'!$E$19:$E$129,"ostatné regióny")+SUMIFS('Výd. 2023'!$P$19:$P$129,'Výd. 2023'!$D$19:$D$129,A65,'Výd. 2023'!$E$19:$E$129,"ostatné regióny"))</f>
        <v>0</v>
      </c>
      <c r="D65" s="90"/>
      <c r="E65" s="90"/>
      <c r="F65" s="94" t="str">
        <f t="shared" si="0"/>
        <v/>
      </c>
      <c r="G65" s="94" t="str">
        <f t="shared" si="1"/>
        <v/>
      </c>
      <c r="H65" s="93" t="str">
        <f t="shared" si="2"/>
        <v/>
      </c>
      <c r="I65" s="96" t="str">
        <f t="shared" si="3"/>
        <v/>
      </c>
      <c r="K65" s="89">
        <f t="shared" si="4"/>
        <v>0</v>
      </c>
      <c r="L65" s="89">
        <f t="shared" si="7"/>
        <v>0</v>
      </c>
      <c r="M65" s="89">
        <f t="shared" si="5"/>
        <v>0</v>
      </c>
      <c r="N65" s="89">
        <f t="shared" si="6"/>
        <v>0</v>
      </c>
    </row>
    <row r="66" spans="1:14" ht="15" customHeight="1" x14ac:dyDescent="0.2">
      <c r="A66" s="100" t="str">
        <f>IF('Zoznam partnerov'!C63&lt;&gt;"",TRANSPOSE('Zoznam partnerov'!C63),"")</f>
        <v/>
      </c>
      <c r="B66" s="98">
        <f>IF(A66="",0,SUMIFS('Výd. 2016'!$P$19:$P$129,'Výd. 2016'!$D$19:$D$129,A66,'Výd. 2016'!$E$19:$E$129,"menej rozvinuté regióny")+SUMIFS('Výd. 2017'!$P$19:$P$129,'Výd. 2017'!$D$19:$D$129,A66,'Výd. 2017'!$E$19:$E$129,"menej rozvinuté regióny")+SUMIFS('Výd. 2018'!$P$19:$P$129,'Výd. 2018'!$D$19:$D$129,A66,'Výd. 2018'!$E$19:$E$129,"menej rozvinuté regióny")+SUMIFS('Výd. 2019'!$P$19:$P$129,'Výd. 2019'!$D$19:$D$129,A66,'Výd. 2019'!$E$19:$E$129,"menej rozvinuté regióny")+SUMIFS('Výd. 2020'!$P$19:$P$129,'Výd. 2020'!$D$19:$D$129,A66,'Výd. 2020'!$E$19:$E$129,"menej rozvinuté regióny")+SUMIFS('Výd. 2021'!$P$19:$P$129,'Výd. 2021'!$D$19:$D$129,A66,'Výd. 2021'!$E$19:$E$129,"menej rozvinuté regióny")+SUMIFS('Výd. 2022'!$P$19:$P$129,'Výd. 2022'!$D$19:$D$129,A66,'Výd. 2022'!$E$19:$E$129,"menej rozvinuté regióny")+SUMIFS('Výd. 2023'!$P$19:$P$129,'Výd. 2023'!$D$19:$D$129,A66,'Výd. 2023'!$E$19:$E$129,"menej rozvinuté regióny"))</f>
        <v>0</v>
      </c>
      <c r="C66" s="94">
        <f>IF(A66="",0,SUMIFS('Výd. 2016'!$P$19:$P$129,'Výd. 2016'!$D$19:$D$129,A66,'Výd. 2016'!$E$19:$E$129,"ostatné regióny")+SUMIFS('Výd. 2017'!$P$19:$P$129,'Výd. 2017'!$D$19:$D$129,A66,'Výd. 2017'!$E$19:$E$129,"ostatné regióny")+SUMIFS('Výd. 2018'!$P$19:$P$129,'Výd. 2018'!$D$19:$D$129,A66,'Výd. 2018'!$E$19:$E$129,"ostatné regióny")+SUMIFS('Výd. 2019'!$P$19:$P$129,'Výd. 2019'!$D$19:$D$129,A66,'Výd. 2019'!$E$19:$E$129,"ostatné regióny")+SUMIFS('Výd. 2020'!$P$19:$P$129,'Výd. 2020'!$D$19:$D$129,A66,'Výd. 2020'!$E$19:$E$129,"ostatné regióny")+SUMIFS('Výd. 2021'!$P$19:$P$129,'Výd. 2021'!$D$19:$D$129,A66,'Výd. 2021'!$E$19:$E$129,"ostatné regióny")+SUMIFS('Výd. 2022'!$P$19:$P$129,'Výd. 2022'!$D$19:$D$129,A66,'Výd. 2022'!$E$19:$E$129,"ostatné regióny")+SUMIFS('Výd. 2023'!$P$19:$P$129,'Výd. 2023'!$D$19:$D$129,A66,'Výd. 2023'!$E$19:$E$129,"ostatné regióny"))</f>
        <v>0</v>
      </c>
      <c r="D66" s="90"/>
      <c r="E66" s="90"/>
      <c r="F66" s="94" t="str">
        <f t="shared" si="0"/>
        <v/>
      </c>
      <c r="G66" s="94" t="str">
        <f t="shared" si="1"/>
        <v/>
      </c>
      <c r="H66" s="93" t="str">
        <f t="shared" si="2"/>
        <v/>
      </c>
      <c r="I66" s="96" t="str">
        <f t="shared" si="3"/>
        <v/>
      </c>
      <c r="K66" s="89">
        <f t="shared" si="4"/>
        <v>0</v>
      </c>
      <c r="L66" s="89">
        <f t="shared" si="7"/>
        <v>0</v>
      </c>
      <c r="M66" s="89">
        <f t="shared" si="5"/>
        <v>0</v>
      </c>
      <c r="N66" s="89">
        <f t="shared" si="6"/>
        <v>0</v>
      </c>
    </row>
    <row r="67" spans="1:14" ht="15" customHeight="1" x14ac:dyDescent="0.2">
      <c r="A67" s="100" t="str">
        <f>IF('Zoznam partnerov'!C64&lt;&gt;"",TRANSPOSE('Zoznam partnerov'!C64),"")</f>
        <v/>
      </c>
      <c r="B67" s="98">
        <f>IF(A67="",0,SUMIFS('Výd. 2016'!$P$19:$P$129,'Výd. 2016'!$D$19:$D$129,A67,'Výd. 2016'!$E$19:$E$129,"menej rozvinuté regióny")+SUMIFS('Výd. 2017'!$P$19:$P$129,'Výd. 2017'!$D$19:$D$129,A67,'Výd. 2017'!$E$19:$E$129,"menej rozvinuté regióny")+SUMIFS('Výd. 2018'!$P$19:$P$129,'Výd. 2018'!$D$19:$D$129,A67,'Výd. 2018'!$E$19:$E$129,"menej rozvinuté regióny")+SUMIFS('Výd. 2019'!$P$19:$P$129,'Výd. 2019'!$D$19:$D$129,A67,'Výd. 2019'!$E$19:$E$129,"menej rozvinuté regióny")+SUMIFS('Výd. 2020'!$P$19:$P$129,'Výd. 2020'!$D$19:$D$129,A67,'Výd. 2020'!$E$19:$E$129,"menej rozvinuté regióny")+SUMIFS('Výd. 2021'!$P$19:$P$129,'Výd. 2021'!$D$19:$D$129,A67,'Výd. 2021'!$E$19:$E$129,"menej rozvinuté regióny")+SUMIFS('Výd. 2022'!$P$19:$P$129,'Výd. 2022'!$D$19:$D$129,A67,'Výd. 2022'!$E$19:$E$129,"menej rozvinuté regióny")+SUMIFS('Výd. 2023'!$P$19:$P$129,'Výd. 2023'!$D$19:$D$129,A67,'Výd. 2023'!$E$19:$E$129,"menej rozvinuté regióny"))</f>
        <v>0</v>
      </c>
      <c r="C67" s="94">
        <f>IF(A67="",0,SUMIFS('Výd. 2016'!$P$19:$P$129,'Výd. 2016'!$D$19:$D$129,A67,'Výd. 2016'!$E$19:$E$129,"ostatné regióny")+SUMIFS('Výd. 2017'!$P$19:$P$129,'Výd. 2017'!$D$19:$D$129,A67,'Výd. 2017'!$E$19:$E$129,"ostatné regióny")+SUMIFS('Výd. 2018'!$P$19:$P$129,'Výd. 2018'!$D$19:$D$129,A67,'Výd. 2018'!$E$19:$E$129,"ostatné regióny")+SUMIFS('Výd. 2019'!$P$19:$P$129,'Výd. 2019'!$D$19:$D$129,A67,'Výd. 2019'!$E$19:$E$129,"ostatné regióny")+SUMIFS('Výd. 2020'!$P$19:$P$129,'Výd. 2020'!$D$19:$D$129,A67,'Výd. 2020'!$E$19:$E$129,"ostatné regióny")+SUMIFS('Výd. 2021'!$P$19:$P$129,'Výd. 2021'!$D$19:$D$129,A67,'Výd. 2021'!$E$19:$E$129,"ostatné regióny")+SUMIFS('Výd. 2022'!$P$19:$P$129,'Výd. 2022'!$D$19:$D$129,A67,'Výd. 2022'!$E$19:$E$129,"ostatné regióny")+SUMIFS('Výd. 2023'!$P$19:$P$129,'Výd. 2023'!$D$19:$D$129,A67,'Výd. 2023'!$E$19:$E$129,"ostatné regióny"))</f>
        <v>0</v>
      </c>
      <c r="D67" s="90"/>
      <c r="E67" s="90"/>
      <c r="F67" s="94" t="str">
        <f t="shared" si="0"/>
        <v/>
      </c>
      <c r="G67" s="94" t="str">
        <f t="shared" si="1"/>
        <v/>
      </c>
      <c r="H67" s="93" t="str">
        <f t="shared" si="2"/>
        <v/>
      </c>
      <c r="I67" s="96" t="str">
        <f t="shared" si="3"/>
        <v/>
      </c>
      <c r="K67" s="89">
        <f t="shared" si="4"/>
        <v>0</v>
      </c>
      <c r="L67" s="89">
        <f t="shared" si="7"/>
        <v>0</v>
      </c>
      <c r="M67" s="89">
        <f t="shared" si="5"/>
        <v>0</v>
      </c>
      <c r="N67" s="89">
        <f t="shared" si="6"/>
        <v>0</v>
      </c>
    </row>
    <row r="68" spans="1:14" ht="15" customHeight="1" x14ac:dyDescent="0.2">
      <c r="A68" s="100" t="str">
        <f>IF('Zoznam partnerov'!C65&lt;&gt;"",TRANSPOSE('Zoznam partnerov'!C65),"")</f>
        <v/>
      </c>
      <c r="B68" s="98">
        <f>IF(A68="",0,SUMIFS('Výd. 2016'!$P$19:$P$129,'Výd. 2016'!$D$19:$D$129,A68,'Výd. 2016'!$E$19:$E$129,"menej rozvinuté regióny")+SUMIFS('Výd. 2017'!$P$19:$P$129,'Výd. 2017'!$D$19:$D$129,A68,'Výd. 2017'!$E$19:$E$129,"menej rozvinuté regióny")+SUMIFS('Výd. 2018'!$P$19:$P$129,'Výd. 2018'!$D$19:$D$129,A68,'Výd. 2018'!$E$19:$E$129,"menej rozvinuté regióny")+SUMIFS('Výd. 2019'!$P$19:$P$129,'Výd. 2019'!$D$19:$D$129,A68,'Výd. 2019'!$E$19:$E$129,"menej rozvinuté regióny")+SUMIFS('Výd. 2020'!$P$19:$P$129,'Výd. 2020'!$D$19:$D$129,A68,'Výd. 2020'!$E$19:$E$129,"menej rozvinuté regióny")+SUMIFS('Výd. 2021'!$P$19:$P$129,'Výd. 2021'!$D$19:$D$129,A68,'Výd. 2021'!$E$19:$E$129,"menej rozvinuté regióny")+SUMIFS('Výd. 2022'!$P$19:$P$129,'Výd. 2022'!$D$19:$D$129,A68,'Výd. 2022'!$E$19:$E$129,"menej rozvinuté regióny")+SUMIFS('Výd. 2023'!$P$19:$P$129,'Výd. 2023'!$D$19:$D$129,A68,'Výd. 2023'!$E$19:$E$129,"menej rozvinuté regióny"))</f>
        <v>0</v>
      </c>
      <c r="C68" s="94">
        <f>IF(A68="",0,SUMIFS('Výd. 2016'!$P$19:$P$129,'Výd. 2016'!$D$19:$D$129,A68,'Výd. 2016'!$E$19:$E$129,"ostatné regióny")+SUMIFS('Výd. 2017'!$P$19:$P$129,'Výd. 2017'!$D$19:$D$129,A68,'Výd. 2017'!$E$19:$E$129,"ostatné regióny")+SUMIFS('Výd. 2018'!$P$19:$P$129,'Výd. 2018'!$D$19:$D$129,A68,'Výd. 2018'!$E$19:$E$129,"ostatné regióny")+SUMIFS('Výd. 2019'!$P$19:$P$129,'Výd. 2019'!$D$19:$D$129,A68,'Výd. 2019'!$E$19:$E$129,"ostatné regióny")+SUMIFS('Výd. 2020'!$P$19:$P$129,'Výd. 2020'!$D$19:$D$129,A68,'Výd. 2020'!$E$19:$E$129,"ostatné regióny")+SUMIFS('Výd. 2021'!$P$19:$P$129,'Výd. 2021'!$D$19:$D$129,A68,'Výd. 2021'!$E$19:$E$129,"ostatné regióny")+SUMIFS('Výd. 2022'!$P$19:$P$129,'Výd. 2022'!$D$19:$D$129,A68,'Výd. 2022'!$E$19:$E$129,"ostatné regióny")+SUMIFS('Výd. 2023'!$P$19:$P$129,'Výd. 2023'!$D$19:$D$129,A68,'Výd. 2023'!$E$19:$E$129,"ostatné regióny"))</f>
        <v>0</v>
      </c>
      <c r="D68" s="90"/>
      <c r="E68" s="90"/>
      <c r="F68" s="94" t="str">
        <f t="shared" si="0"/>
        <v/>
      </c>
      <c r="G68" s="94" t="str">
        <f t="shared" si="1"/>
        <v/>
      </c>
      <c r="H68" s="93" t="str">
        <f t="shared" si="2"/>
        <v/>
      </c>
      <c r="I68" s="96" t="str">
        <f t="shared" si="3"/>
        <v/>
      </c>
      <c r="K68" s="89">
        <f t="shared" si="4"/>
        <v>0</v>
      </c>
      <c r="L68" s="89">
        <f t="shared" si="7"/>
        <v>0</v>
      </c>
      <c r="M68" s="89">
        <f t="shared" si="5"/>
        <v>0</v>
      </c>
      <c r="N68" s="89">
        <f t="shared" si="6"/>
        <v>0</v>
      </c>
    </row>
    <row r="69" spans="1:14" ht="15" customHeight="1" x14ac:dyDescent="0.2">
      <c r="A69" s="100" t="str">
        <f>IF('Zoznam partnerov'!C66&lt;&gt;"",TRANSPOSE('Zoznam partnerov'!C66),"")</f>
        <v/>
      </c>
      <c r="B69" s="98">
        <f>IF(A69="",0,SUMIFS('Výd. 2016'!$P$19:$P$129,'Výd. 2016'!$D$19:$D$129,A69,'Výd. 2016'!$E$19:$E$129,"menej rozvinuté regióny")+SUMIFS('Výd. 2017'!$P$19:$P$129,'Výd. 2017'!$D$19:$D$129,A69,'Výd. 2017'!$E$19:$E$129,"menej rozvinuté regióny")+SUMIFS('Výd. 2018'!$P$19:$P$129,'Výd. 2018'!$D$19:$D$129,A69,'Výd. 2018'!$E$19:$E$129,"menej rozvinuté regióny")+SUMIFS('Výd. 2019'!$P$19:$P$129,'Výd. 2019'!$D$19:$D$129,A69,'Výd. 2019'!$E$19:$E$129,"menej rozvinuté regióny")+SUMIFS('Výd. 2020'!$P$19:$P$129,'Výd. 2020'!$D$19:$D$129,A69,'Výd. 2020'!$E$19:$E$129,"menej rozvinuté regióny")+SUMIFS('Výd. 2021'!$P$19:$P$129,'Výd. 2021'!$D$19:$D$129,A69,'Výd. 2021'!$E$19:$E$129,"menej rozvinuté regióny")+SUMIFS('Výd. 2022'!$P$19:$P$129,'Výd. 2022'!$D$19:$D$129,A69,'Výd. 2022'!$E$19:$E$129,"menej rozvinuté regióny")+SUMIFS('Výd. 2023'!$P$19:$P$129,'Výd. 2023'!$D$19:$D$129,A69,'Výd. 2023'!$E$19:$E$129,"menej rozvinuté regióny"))</f>
        <v>0</v>
      </c>
      <c r="C69" s="94">
        <f>IF(A69="",0,SUMIFS('Výd. 2016'!$P$19:$P$129,'Výd. 2016'!$D$19:$D$129,A69,'Výd. 2016'!$E$19:$E$129,"ostatné regióny")+SUMIFS('Výd. 2017'!$P$19:$P$129,'Výd. 2017'!$D$19:$D$129,A69,'Výd. 2017'!$E$19:$E$129,"ostatné regióny")+SUMIFS('Výd. 2018'!$P$19:$P$129,'Výd. 2018'!$D$19:$D$129,A69,'Výd. 2018'!$E$19:$E$129,"ostatné regióny")+SUMIFS('Výd. 2019'!$P$19:$P$129,'Výd. 2019'!$D$19:$D$129,A69,'Výd. 2019'!$E$19:$E$129,"ostatné regióny")+SUMIFS('Výd. 2020'!$P$19:$P$129,'Výd. 2020'!$D$19:$D$129,A69,'Výd. 2020'!$E$19:$E$129,"ostatné regióny")+SUMIFS('Výd. 2021'!$P$19:$P$129,'Výd. 2021'!$D$19:$D$129,A69,'Výd. 2021'!$E$19:$E$129,"ostatné regióny")+SUMIFS('Výd. 2022'!$P$19:$P$129,'Výd. 2022'!$D$19:$D$129,A69,'Výd. 2022'!$E$19:$E$129,"ostatné regióny")+SUMIFS('Výd. 2023'!$P$19:$P$129,'Výd. 2023'!$D$19:$D$129,A69,'Výd. 2023'!$E$19:$E$129,"ostatné regióny"))</f>
        <v>0</v>
      </c>
      <c r="D69" s="90"/>
      <c r="E69" s="90"/>
      <c r="F69" s="94" t="str">
        <f t="shared" si="0"/>
        <v/>
      </c>
      <c r="G69" s="94" t="str">
        <f t="shared" si="1"/>
        <v/>
      </c>
      <c r="H69" s="93" t="str">
        <f t="shared" si="2"/>
        <v/>
      </c>
      <c r="I69" s="96" t="str">
        <f t="shared" si="3"/>
        <v/>
      </c>
      <c r="K69" s="89">
        <f t="shared" si="4"/>
        <v>0</v>
      </c>
      <c r="L69" s="89">
        <f t="shared" si="7"/>
        <v>0</v>
      </c>
      <c r="M69" s="89">
        <f t="shared" si="5"/>
        <v>0</v>
      </c>
      <c r="N69" s="89">
        <f t="shared" si="6"/>
        <v>0</v>
      </c>
    </row>
    <row r="70" spans="1:14" ht="15" customHeight="1" x14ac:dyDescent="0.2">
      <c r="A70" s="100" t="str">
        <f>IF('Zoznam partnerov'!C67&lt;&gt;"",TRANSPOSE('Zoznam partnerov'!C67),"")</f>
        <v/>
      </c>
      <c r="B70" s="98">
        <f>IF(A70="",0,SUMIFS('Výd. 2016'!$P$19:$P$129,'Výd. 2016'!$D$19:$D$129,A70,'Výd. 2016'!$E$19:$E$129,"menej rozvinuté regióny")+SUMIFS('Výd. 2017'!$P$19:$P$129,'Výd. 2017'!$D$19:$D$129,A70,'Výd. 2017'!$E$19:$E$129,"menej rozvinuté regióny")+SUMIFS('Výd. 2018'!$P$19:$P$129,'Výd. 2018'!$D$19:$D$129,A70,'Výd. 2018'!$E$19:$E$129,"menej rozvinuté regióny")+SUMIFS('Výd. 2019'!$P$19:$P$129,'Výd. 2019'!$D$19:$D$129,A70,'Výd. 2019'!$E$19:$E$129,"menej rozvinuté regióny")+SUMIFS('Výd. 2020'!$P$19:$P$129,'Výd. 2020'!$D$19:$D$129,A70,'Výd. 2020'!$E$19:$E$129,"menej rozvinuté regióny")+SUMIFS('Výd. 2021'!$P$19:$P$129,'Výd. 2021'!$D$19:$D$129,A70,'Výd. 2021'!$E$19:$E$129,"menej rozvinuté regióny")+SUMIFS('Výd. 2022'!$P$19:$P$129,'Výd. 2022'!$D$19:$D$129,A70,'Výd. 2022'!$E$19:$E$129,"menej rozvinuté regióny")+SUMIFS('Výd. 2023'!$P$19:$P$129,'Výd. 2023'!$D$19:$D$129,A70,'Výd. 2023'!$E$19:$E$129,"menej rozvinuté regióny"))</f>
        <v>0</v>
      </c>
      <c r="C70" s="94">
        <f>IF(A70="",0,SUMIFS('Výd. 2016'!$P$19:$P$129,'Výd. 2016'!$D$19:$D$129,A70,'Výd. 2016'!$E$19:$E$129,"ostatné regióny")+SUMIFS('Výd. 2017'!$P$19:$P$129,'Výd. 2017'!$D$19:$D$129,A70,'Výd. 2017'!$E$19:$E$129,"ostatné regióny")+SUMIFS('Výd. 2018'!$P$19:$P$129,'Výd. 2018'!$D$19:$D$129,A70,'Výd. 2018'!$E$19:$E$129,"ostatné regióny")+SUMIFS('Výd. 2019'!$P$19:$P$129,'Výd. 2019'!$D$19:$D$129,A70,'Výd. 2019'!$E$19:$E$129,"ostatné regióny")+SUMIFS('Výd. 2020'!$P$19:$P$129,'Výd. 2020'!$D$19:$D$129,A70,'Výd. 2020'!$E$19:$E$129,"ostatné regióny")+SUMIFS('Výd. 2021'!$P$19:$P$129,'Výd. 2021'!$D$19:$D$129,A70,'Výd. 2021'!$E$19:$E$129,"ostatné regióny")+SUMIFS('Výd. 2022'!$P$19:$P$129,'Výd. 2022'!$D$19:$D$129,A70,'Výd. 2022'!$E$19:$E$129,"ostatné regióny")+SUMIFS('Výd. 2023'!$P$19:$P$129,'Výd. 2023'!$D$19:$D$129,A70,'Výd. 2023'!$E$19:$E$129,"ostatné regióny"))</f>
        <v>0</v>
      </c>
      <c r="D70" s="90"/>
      <c r="E70" s="90"/>
      <c r="F70" s="94" t="str">
        <f t="shared" si="0"/>
        <v/>
      </c>
      <c r="G70" s="94" t="str">
        <f t="shared" si="1"/>
        <v/>
      </c>
      <c r="H70" s="93" t="str">
        <f t="shared" si="2"/>
        <v/>
      </c>
      <c r="I70" s="96" t="str">
        <f t="shared" si="3"/>
        <v/>
      </c>
      <c r="K70" s="89">
        <f t="shared" si="4"/>
        <v>0</v>
      </c>
      <c r="L70" s="89">
        <f t="shared" si="7"/>
        <v>0</v>
      </c>
      <c r="M70" s="89">
        <f t="shared" si="5"/>
        <v>0</v>
      </c>
      <c r="N70" s="89">
        <f t="shared" si="6"/>
        <v>0</v>
      </c>
    </row>
    <row r="71" spans="1:14" ht="15" customHeight="1" x14ac:dyDescent="0.2">
      <c r="A71" s="100" t="str">
        <f>IF('Zoznam partnerov'!C68&lt;&gt;"",TRANSPOSE('Zoznam partnerov'!C68),"")</f>
        <v/>
      </c>
      <c r="B71" s="98">
        <f>IF(A71="",0,SUMIFS('Výd. 2016'!$P$19:$P$129,'Výd. 2016'!$D$19:$D$129,A71,'Výd. 2016'!$E$19:$E$129,"menej rozvinuté regióny")+SUMIFS('Výd. 2017'!$P$19:$P$129,'Výd. 2017'!$D$19:$D$129,A71,'Výd. 2017'!$E$19:$E$129,"menej rozvinuté regióny")+SUMIFS('Výd. 2018'!$P$19:$P$129,'Výd. 2018'!$D$19:$D$129,A71,'Výd. 2018'!$E$19:$E$129,"menej rozvinuté regióny")+SUMIFS('Výd. 2019'!$P$19:$P$129,'Výd. 2019'!$D$19:$D$129,A71,'Výd. 2019'!$E$19:$E$129,"menej rozvinuté regióny")+SUMIFS('Výd. 2020'!$P$19:$P$129,'Výd. 2020'!$D$19:$D$129,A71,'Výd. 2020'!$E$19:$E$129,"menej rozvinuté regióny")+SUMIFS('Výd. 2021'!$P$19:$P$129,'Výd. 2021'!$D$19:$D$129,A71,'Výd. 2021'!$E$19:$E$129,"menej rozvinuté regióny")+SUMIFS('Výd. 2022'!$P$19:$P$129,'Výd. 2022'!$D$19:$D$129,A71,'Výd. 2022'!$E$19:$E$129,"menej rozvinuté regióny")+SUMIFS('Výd. 2023'!$P$19:$P$129,'Výd. 2023'!$D$19:$D$129,A71,'Výd. 2023'!$E$19:$E$129,"menej rozvinuté regióny"))</f>
        <v>0</v>
      </c>
      <c r="C71" s="94">
        <f>IF(A71="",0,SUMIFS('Výd. 2016'!$P$19:$P$129,'Výd. 2016'!$D$19:$D$129,A71,'Výd. 2016'!$E$19:$E$129,"ostatné regióny")+SUMIFS('Výd. 2017'!$P$19:$P$129,'Výd. 2017'!$D$19:$D$129,A71,'Výd. 2017'!$E$19:$E$129,"ostatné regióny")+SUMIFS('Výd. 2018'!$P$19:$P$129,'Výd. 2018'!$D$19:$D$129,A71,'Výd. 2018'!$E$19:$E$129,"ostatné regióny")+SUMIFS('Výd. 2019'!$P$19:$P$129,'Výd. 2019'!$D$19:$D$129,A71,'Výd. 2019'!$E$19:$E$129,"ostatné regióny")+SUMIFS('Výd. 2020'!$P$19:$P$129,'Výd. 2020'!$D$19:$D$129,A71,'Výd. 2020'!$E$19:$E$129,"ostatné regióny")+SUMIFS('Výd. 2021'!$P$19:$P$129,'Výd. 2021'!$D$19:$D$129,A71,'Výd. 2021'!$E$19:$E$129,"ostatné regióny")+SUMIFS('Výd. 2022'!$P$19:$P$129,'Výd. 2022'!$D$19:$D$129,A71,'Výd. 2022'!$E$19:$E$129,"ostatné regióny")+SUMIFS('Výd. 2023'!$P$19:$P$129,'Výd. 2023'!$D$19:$D$129,A71,'Výd. 2023'!$E$19:$E$129,"ostatné regióny"))</f>
        <v>0</v>
      </c>
      <c r="D71" s="90"/>
      <c r="E71" s="90"/>
      <c r="F71" s="94" t="str">
        <f t="shared" si="0"/>
        <v/>
      </c>
      <c r="G71" s="94" t="str">
        <f t="shared" si="1"/>
        <v/>
      </c>
      <c r="H71" s="93" t="str">
        <f t="shared" si="2"/>
        <v/>
      </c>
      <c r="I71" s="96" t="str">
        <f t="shared" si="3"/>
        <v/>
      </c>
      <c r="K71" s="89">
        <f t="shared" si="4"/>
        <v>0</v>
      </c>
      <c r="L71" s="89">
        <f t="shared" si="7"/>
        <v>0</v>
      </c>
      <c r="M71" s="89">
        <f t="shared" si="5"/>
        <v>0</v>
      </c>
      <c r="N71" s="89">
        <f t="shared" si="6"/>
        <v>0</v>
      </c>
    </row>
    <row r="72" spans="1:14" ht="15" customHeight="1" x14ac:dyDescent="0.2">
      <c r="A72" s="100" t="str">
        <f>IF('Zoznam partnerov'!C69&lt;&gt;"",TRANSPOSE('Zoznam partnerov'!C69),"")</f>
        <v/>
      </c>
      <c r="B72" s="98">
        <f>IF(A72="",0,SUMIFS('Výd. 2016'!$P$19:$P$129,'Výd. 2016'!$D$19:$D$129,A72,'Výd. 2016'!$E$19:$E$129,"menej rozvinuté regióny")+SUMIFS('Výd. 2017'!$P$19:$P$129,'Výd. 2017'!$D$19:$D$129,A72,'Výd. 2017'!$E$19:$E$129,"menej rozvinuté regióny")+SUMIFS('Výd. 2018'!$P$19:$P$129,'Výd. 2018'!$D$19:$D$129,A72,'Výd. 2018'!$E$19:$E$129,"menej rozvinuté regióny")+SUMIFS('Výd. 2019'!$P$19:$P$129,'Výd. 2019'!$D$19:$D$129,A72,'Výd. 2019'!$E$19:$E$129,"menej rozvinuté regióny")+SUMIFS('Výd. 2020'!$P$19:$P$129,'Výd. 2020'!$D$19:$D$129,A72,'Výd. 2020'!$E$19:$E$129,"menej rozvinuté regióny")+SUMIFS('Výd. 2021'!$P$19:$P$129,'Výd. 2021'!$D$19:$D$129,A72,'Výd. 2021'!$E$19:$E$129,"menej rozvinuté regióny")+SUMIFS('Výd. 2022'!$P$19:$P$129,'Výd. 2022'!$D$19:$D$129,A72,'Výd. 2022'!$E$19:$E$129,"menej rozvinuté regióny")+SUMIFS('Výd. 2023'!$P$19:$P$129,'Výd. 2023'!$D$19:$D$129,A72,'Výd. 2023'!$E$19:$E$129,"menej rozvinuté regióny"))</f>
        <v>0</v>
      </c>
      <c r="C72" s="94">
        <f>IF(A72="",0,SUMIFS('Výd. 2016'!$P$19:$P$129,'Výd. 2016'!$D$19:$D$129,A72,'Výd. 2016'!$E$19:$E$129,"ostatné regióny")+SUMIFS('Výd. 2017'!$P$19:$P$129,'Výd. 2017'!$D$19:$D$129,A72,'Výd. 2017'!$E$19:$E$129,"ostatné regióny")+SUMIFS('Výd. 2018'!$P$19:$P$129,'Výd. 2018'!$D$19:$D$129,A72,'Výd. 2018'!$E$19:$E$129,"ostatné regióny")+SUMIFS('Výd. 2019'!$P$19:$P$129,'Výd. 2019'!$D$19:$D$129,A72,'Výd. 2019'!$E$19:$E$129,"ostatné regióny")+SUMIFS('Výd. 2020'!$P$19:$P$129,'Výd. 2020'!$D$19:$D$129,A72,'Výd. 2020'!$E$19:$E$129,"ostatné regióny")+SUMIFS('Výd. 2021'!$P$19:$P$129,'Výd. 2021'!$D$19:$D$129,A72,'Výd. 2021'!$E$19:$E$129,"ostatné regióny")+SUMIFS('Výd. 2022'!$P$19:$P$129,'Výd. 2022'!$D$19:$D$129,A72,'Výd. 2022'!$E$19:$E$129,"ostatné regióny")+SUMIFS('Výd. 2023'!$P$19:$P$129,'Výd. 2023'!$D$19:$D$129,A72,'Výd. 2023'!$E$19:$E$129,"ostatné regióny"))</f>
        <v>0</v>
      </c>
      <c r="D72" s="90"/>
      <c r="E72" s="90"/>
      <c r="F72" s="94" t="str">
        <f t="shared" si="0"/>
        <v/>
      </c>
      <c r="G72" s="94" t="str">
        <f t="shared" si="1"/>
        <v/>
      </c>
      <c r="H72" s="93" t="str">
        <f t="shared" si="2"/>
        <v/>
      </c>
      <c r="I72" s="96" t="str">
        <f t="shared" si="3"/>
        <v/>
      </c>
      <c r="K72" s="89">
        <f t="shared" si="4"/>
        <v>0</v>
      </c>
      <c r="L72" s="89">
        <f t="shared" si="7"/>
        <v>0</v>
      </c>
      <c r="M72" s="89">
        <f t="shared" si="5"/>
        <v>0</v>
      </c>
      <c r="N72" s="89">
        <f t="shared" si="6"/>
        <v>0</v>
      </c>
    </row>
    <row r="73" spans="1:14" ht="15" customHeight="1" x14ac:dyDescent="0.2">
      <c r="A73" s="100" t="str">
        <f>IF('Zoznam partnerov'!C70&lt;&gt;"",TRANSPOSE('Zoznam partnerov'!C70),"")</f>
        <v/>
      </c>
      <c r="B73" s="98">
        <f>IF(A73="",0,SUMIFS('Výd. 2016'!$P$19:$P$129,'Výd. 2016'!$D$19:$D$129,A73,'Výd. 2016'!$E$19:$E$129,"menej rozvinuté regióny")+SUMIFS('Výd. 2017'!$P$19:$P$129,'Výd. 2017'!$D$19:$D$129,A73,'Výd. 2017'!$E$19:$E$129,"menej rozvinuté regióny")+SUMIFS('Výd. 2018'!$P$19:$P$129,'Výd. 2018'!$D$19:$D$129,A73,'Výd. 2018'!$E$19:$E$129,"menej rozvinuté regióny")+SUMIFS('Výd. 2019'!$P$19:$P$129,'Výd. 2019'!$D$19:$D$129,A73,'Výd. 2019'!$E$19:$E$129,"menej rozvinuté regióny")+SUMIFS('Výd. 2020'!$P$19:$P$129,'Výd. 2020'!$D$19:$D$129,A73,'Výd. 2020'!$E$19:$E$129,"menej rozvinuté regióny")+SUMIFS('Výd. 2021'!$P$19:$P$129,'Výd. 2021'!$D$19:$D$129,A73,'Výd. 2021'!$E$19:$E$129,"menej rozvinuté regióny")+SUMIFS('Výd. 2022'!$P$19:$P$129,'Výd. 2022'!$D$19:$D$129,A73,'Výd. 2022'!$E$19:$E$129,"menej rozvinuté regióny")+SUMIFS('Výd. 2023'!$P$19:$P$129,'Výd. 2023'!$D$19:$D$129,A73,'Výd. 2023'!$E$19:$E$129,"menej rozvinuté regióny"))</f>
        <v>0</v>
      </c>
      <c r="C73" s="94">
        <f>IF(A73="",0,SUMIFS('Výd. 2016'!$P$19:$P$129,'Výd. 2016'!$D$19:$D$129,A73,'Výd. 2016'!$E$19:$E$129,"ostatné regióny")+SUMIFS('Výd. 2017'!$P$19:$P$129,'Výd. 2017'!$D$19:$D$129,A73,'Výd. 2017'!$E$19:$E$129,"ostatné regióny")+SUMIFS('Výd. 2018'!$P$19:$P$129,'Výd. 2018'!$D$19:$D$129,A73,'Výd. 2018'!$E$19:$E$129,"ostatné regióny")+SUMIFS('Výd. 2019'!$P$19:$P$129,'Výd. 2019'!$D$19:$D$129,A73,'Výd. 2019'!$E$19:$E$129,"ostatné regióny")+SUMIFS('Výd. 2020'!$P$19:$P$129,'Výd. 2020'!$D$19:$D$129,A73,'Výd. 2020'!$E$19:$E$129,"ostatné regióny")+SUMIFS('Výd. 2021'!$P$19:$P$129,'Výd. 2021'!$D$19:$D$129,A73,'Výd. 2021'!$E$19:$E$129,"ostatné regióny")+SUMIFS('Výd. 2022'!$P$19:$P$129,'Výd. 2022'!$D$19:$D$129,A73,'Výd. 2022'!$E$19:$E$129,"ostatné regióny")+SUMIFS('Výd. 2023'!$P$19:$P$129,'Výd. 2023'!$D$19:$D$129,A73,'Výd. 2023'!$E$19:$E$129,"ostatné regióny"))</f>
        <v>0</v>
      </c>
      <c r="D73" s="90"/>
      <c r="E73" s="90"/>
      <c r="F73" s="94" t="str">
        <f t="shared" si="0"/>
        <v/>
      </c>
      <c r="G73" s="94" t="str">
        <f t="shared" si="1"/>
        <v/>
      </c>
      <c r="H73" s="93" t="str">
        <f t="shared" si="2"/>
        <v/>
      </c>
      <c r="I73" s="96" t="str">
        <f t="shared" si="3"/>
        <v/>
      </c>
      <c r="K73" s="89">
        <f t="shared" si="4"/>
        <v>0</v>
      </c>
      <c r="L73" s="89">
        <f t="shared" si="7"/>
        <v>0</v>
      </c>
      <c r="M73" s="89">
        <f t="shared" si="5"/>
        <v>0</v>
      </c>
      <c r="N73" s="89">
        <f t="shared" si="6"/>
        <v>0</v>
      </c>
    </row>
    <row r="74" spans="1:14" ht="15" customHeight="1" x14ac:dyDescent="0.2">
      <c r="A74" s="100" t="str">
        <f>IF('Zoznam partnerov'!C71&lt;&gt;"",TRANSPOSE('Zoznam partnerov'!C71),"")</f>
        <v/>
      </c>
      <c r="B74" s="98">
        <f>IF(A74="",0,SUMIFS('Výd. 2016'!$P$19:$P$129,'Výd. 2016'!$D$19:$D$129,A74,'Výd. 2016'!$E$19:$E$129,"menej rozvinuté regióny")+SUMIFS('Výd. 2017'!$P$19:$P$129,'Výd. 2017'!$D$19:$D$129,A74,'Výd. 2017'!$E$19:$E$129,"menej rozvinuté regióny")+SUMIFS('Výd. 2018'!$P$19:$P$129,'Výd. 2018'!$D$19:$D$129,A74,'Výd. 2018'!$E$19:$E$129,"menej rozvinuté regióny")+SUMIFS('Výd. 2019'!$P$19:$P$129,'Výd. 2019'!$D$19:$D$129,A74,'Výd. 2019'!$E$19:$E$129,"menej rozvinuté regióny")+SUMIFS('Výd. 2020'!$P$19:$P$129,'Výd. 2020'!$D$19:$D$129,A74,'Výd. 2020'!$E$19:$E$129,"menej rozvinuté regióny")+SUMIFS('Výd. 2021'!$P$19:$P$129,'Výd. 2021'!$D$19:$D$129,A74,'Výd. 2021'!$E$19:$E$129,"menej rozvinuté regióny")+SUMIFS('Výd. 2022'!$P$19:$P$129,'Výd. 2022'!$D$19:$D$129,A74,'Výd. 2022'!$E$19:$E$129,"menej rozvinuté regióny")+SUMIFS('Výd. 2023'!$P$19:$P$129,'Výd. 2023'!$D$19:$D$129,A74,'Výd. 2023'!$E$19:$E$129,"menej rozvinuté regióny"))</f>
        <v>0</v>
      </c>
      <c r="C74" s="94">
        <f>IF(A74="",0,SUMIFS('Výd. 2016'!$P$19:$P$129,'Výd. 2016'!$D$19:$D$129,A74,'Výd. 2016'!$E$19:$E$129,"ostatné regióny")+SUMIFS('Výd. 2017'!$P$19:$P$129,'Výd. 2017'!$D$19:$D$129,A74,'Výd. 2017'!$E$19:$E$129,"ostatné regióny")+SUMIFS('Výd. 2018'!$P$19:$P$129,'Výd. 2018'!$D$19:$D$129,A74,'Výd. 2018'!$E$19:$E$129,"ostatné regióny")+SUMIFS('Výd. 2019'!$P$19:$P$129,'Výd. 2019'!$D$19:$D$129,A74,'Výd. 2019'!$E$19:$E$129,"ostatné regióny")+SUMIFS('Výd. 2020'!$P$19:$P$129,'Výd. 2020'!$D$19:$D$129,A74,'Výd. 2020'!$E$19:$E$129,"ostatné regióny")+SUMIFS('Výd. 2021'!$P$19:$P$129,'Výd. 2021'!$D$19:$D$129,A74,'Výd. 2021'!$E$19:$E$129,"ostatné regióny")+SUMIFS('Výd. 2022'!$P$19:$P$129,'Výd. 2022'!$D$19:$D$129,A74,'Výd. 2022'!$E$19:$E$129,"ostatné regióny")+SUMIFS('Výd. 2023'!$P$19:$P$129,'Výd. 2023'!$D$19:$D$129,A74,'Výd. 2023'!$E$19:$E$129,"ostatné regióny"))</f>
        <v>0</v>
      </c>
      <c r="D74" s="90"/>
      <c r="E74" s="90"/>
      <c r="F74" s="94" t="str">
        <f t="shared" si="0"/>
        <v/>
      </c>
      <c r="G74" s="94" t="str">
        <f t="shared" si="1"/>
        <v/>
      </c>
      <c r="H74" s="93" t="str">
        <f t="shared" si="2"/>
        <v/>
      </c>
      <c r="I74" s="96" t="str">
        <f t="shared" si="3"/>
        <v/>
      </c>
      <c r="K74" s="89">
        <f t="shared" si="4"/>
        <v>0</v>
      </c>
      <c r="L74" s="89">
        <f t="shared" si="7"/>
        <v>0</v>
      </c>
      <c r="M74" s="89">
        <f t="shared" si="5"/>
        <v>0</v>
      </c>
      <c r="N74" s="89">
        <f t="shared" si="6"/>
        <v>0</v>
      </c>
    </row>
    <row r="75" spans="1:14" ht="15" customHeight="1" x14ac:dyDescent="0.2">
      <c r="A75" s="100" t="str">
        <f>IF('Zoznam partnerov'!C72&lt;&gt;"",TRANSPOSE('Zoznam partnerov'!C72),"")</f>
        <v/>
      </c>
      <c r="B75" s="98">
        <f>IF(A75="",0,SUMIFS('Výd. 2016'!$P$19:$P$129,'Výd. 2016'!$D$19:$D$129,A75,'Výd. 2016'!$E$19:$E$129,"menej rozvinuté regióny")+SUMIFS('Výd. 2017'!$P$19:$P$129,'Výd. 2017'!$D$19:$D$129,A75,'Výd. 2017'!$E$19:$E$129,"menej rozvinuté regióny")+SUMIFS('Výd. 2018'!$P$19:$P$129,'Výd. 2018'!$D$19:$D$129,A75,'Výd. 2018'!$E$19:$E$129,"menej rozvinuté regióny")+SUMIFS('Výd. 2019'!$P$19:$P$129,'Výd. 2019'!$D$19:$D$129,A75,'Výd. 2019'!$E$19:$E$129,"menej rozvinuté regióny")+SUMIFS('Výd. 2020'!$P$19:$P$129,'Výd. 2020'!$D$19:$D$129,A75,'Výd. 2020'!$E$19:$E$129,"menej rozvinuté regióny")+SUMIFS('Výd. 2021'!$P$19:$P$129,'Výd. 2021'!$D$19:$D$129,A75,'Výd. 2021'!$E$19:$E$129,"menej rozvinuté regióny")+SUMIFS('Výd. 2022'!$P$19:$P$129,'Výd. 2022'!$D$19:$D$129,A75,'Výd. 2022'!$E$19:$E$129,"menej rozvinuté regióny")+SUMIFS('Výd. 2023'!$P$19:$P$129,'Výd. 2023'!$D$19:$D$129,A75,'Výd. 2023'!$E$19:$E$129,"menej rozvinuté regióny"))</f>
        <v>0</v>
      </c>
      <c r="C75" s="94">
        <f>IF(A75="",0,SUMIFS('Výd. 2016'!$P$19:$P$129,'Výd. 2016'!$D$19:$D$129,A75,'Výd. 2016'!$E$19:$E$129,"ostatné regióny")+SUMIFS('Výd. 2017'!$P$19:$P$129,'Výd. 2017'!$D$19:$D$129,A75,'Výd. 2017'!$E$19:$E$129,"ostatné regióny")+SUMIFS('Výd. 2018'!$P$19:$P$129,'Výd. 2018'!$D$19:$D$129,A75,'Výd. 2018'!$E$19:$E$129,"ostatné regióny")+SUMIFS('Výd. 2019'!$P$19:$P$129,'Výd. 2019'!$D$19:$D$129,A75,'Výd. 2019'!$E$19:$E$129,"ostatné regióny")+SUMIFS('Výd. 2020'!$P$19:$P$129,'Výd. 2020'!$D$19:$D$129,A75,'Výd. 2020'!$E$19:$E$129,"ostatné regióny")+SUMIFS('Výd. 2021'!$P$19:$P$129,'Výd. 2021'!$D$19:$D$129,A75,'Výd. 2021'!$E$19:$E$129,"ostatné regióny")+SUMIFS('Výd. 2022'!$P$19:$P$129,'Výd. 2022'!$D$19:$D$129,A75,'Výd. 2022'!$E$19:$E$129,"ostatné regióny")+SUMIFS('Výd. 2023'!$P$19:$P$129,'Výd. 2023'!$D$19:$D$129,A75,'Výd. 2023'!$E$19:$E$129,"ostatné regióny"))</f>
        <v>0</v>
      </c>
      <c r="D75" s="90"/>
      <c r="E75" s="90"/>
      <c r="F75" s="94" t="str">
        <f t="shared" si="0"/>
        <v/>
      </c>
      <c r="G75" s="94" t="str">
        <f t="shared" si="1"/>
        <v/>
      </c>
      <c r="H75" s="93" t="str">
        <f t="shared" si="2"/>
        <v/>
      </c>
      <c r="I75" s="96" t="str">
        <f t="shared" si="3"/>
        <v/>
      </c>
      <c r="K75" s="89">
        <f t="shared" si="4"/>
        <v>0</v>
      </c>
      <c r="L75" s="89">
        <f t="shared" si="7"/>
        <v>0</v>
      </c>
      <c r="M75" s="89">
        <f t="shared" si="5"/>
        <v>0</v>
      </c>
      <c r="N75" s="89">
        <f t="shared" si="6"/>
        <v>0</v>
      </c>
    </row>
    <row r="76" spans="1:14" ht="15" customHeight="1" x14ac:dyDescent="0.2">
      <c r="A76" s="100" t="str">
        <f>IF('Zoznam partnerov'!C73&lt;&gt;"",TRANSPOSE('Zoznam partnerov'!C73),"")</f>
        <v/>
      </c>
      <c r="B76" s="98">
        <f>IF(A76="",0,SUMIFS('Výd. 2016'!$P$19:$P$129,'Výd. 2016'!$D$19:$D$129,A76,'Výd. 2016'!$E$19:$E$129,"menej rozvinuté regióny")+SUMIFS('Výd. 2017'!$P$19:$P$129,'Výd. 2017'!$D$19:$D$129,A76,'Výd. 2017'!$E$19:$E$129,"menej rozvinuté regióny")+SUMIFS('Výd. 2018'!$P$19:$P$129,'Výd. 2018'!$D$19:$D$129,A76,'Výd. 2018'!$E$19:$E$129,"menej rozvinuté regióny")+SUMIFS('Výd. 2019'!$P$19:$P$129,'Výd. 2019'!$D$19:$D$129,A76,'Výd. 2019'!$E$19:$E$129,"menej rozvinuté regióny")+SUMIFS('Výd. 2020'!$P$19:$P$129,'Výd. 2020'!$D$19:$D$129,A76,'Výd. 2020'!$E$19:$E$129,"menej rozvinuté regióny")+SUMIFS('Výd. 2021'!$P$19:$P$129,'Výd. 2021'!$D$19:$D$129,A76,'Výd. 2021'!$E$19:$E$129,"menej rozvinuté regióny")+SUMIFS('Výd. 2022'!$P$19:$P$129,'Výd. 2022'!$D$19:$D$129,A76,'Výd. 2022'!$E$19:$E$129,"menej rozvinuté regióny")+SUMIFS('Výd. 2023'!$P$19:$P$129,'Výd. 2023'!$D$19:$D$129,A76,'Výd. 2023'!$E$19:$E$129,"menej rozvinuté regióny"))</f>
        <v>0</v>
      </c>
      <c r="C76" s="94">
        <f>IF(A76="",0,SUMIFS('Výd. 2016'!$P$19:$P$129,'Výd. 2016'!$D$19:$D$129,A76,'Výd. 2016'!$E$19:$E$129,"ostatné regióny")+SUMIFS('Výd. 2017'!$P$19:$P$129,'Výd. 2017'!$D$19:$D$129,A76,'Výd. 2017'!$E$19:$E$129,"ostatné regióny")+SUMIFS('Výd. 2018'!$P$19:$P$129,'Výd. 2018'!$D$19:$D$129,A76,'Výd. 2018'!$E$19:$E$129,"ostatné regióny")+SUMIFS('Výd. 2019'!$P$19:$P$129,'Výd. 2019'!$D$19:$D$129,A76,'Výd. 2019'!$E$19:$E$129,"ostatné regióny")+SUMIFS('Výd. 2020'!$P$19:$P$129,'Výd. 2020'!$D$19:$D$129,A76,'Výd. 2020'!$E$19:$E$129,"ostatné regióny")+SUMIFS('Výd. 2021'!$P$19:$P$129,'Výd. 2021'!$D$19:$D$129,A76,'Výd. 2021'!$E$19:$E$129,"ostatné regióny")+SUMIFS('Výd. 2022'!$P$19:$P$129,'Výd. 2022'!$D$19:$D$129,A76,'Výd. 2022'!$E$19:$E$129,"ostatné regióny")+SUMIFS('Výd. 2023'!$P$19:$P$129,'Výd. 2023'!$D$19:$D$129,A76,'Výd. 2023'!$E$19:$E$129,"ostatné regióny"))</f>
        <v>0</v>
      </c>
      <c r="D76" s="90"/>
      <c r="E76" s="90"/>
      <c r="F76" s="94" t="str">
        <f t="shared" si="0"/>
        <v/>
      </c>
      <c r="G76" s="94" t="str">
        <f t="shared" si="1"/>
        <v/>
      </c>
      <c r="H76" s="93" t="str">
        <f t="shared" si="2"/>
        <v/>
      </c>
      <c r="I76" s="96" t="str">
        <f t="shared" si="3"/>
        <v/>
      </c>
      <c r="K76" s="89">
        <f t="shared" si="4"/>
        <v>0</v>
      </c>
      <c r="L76" s="89">
        <f t="shared" si="7"/>
        <v>0</v>
      </c>
      <c r="M76" s="89">
        <f t="shared" si="5"/>
        <v>0</v>
      </c>
      <c r="N76" s="89">
        <f t="shared" si="6"/>
        <v>0</v>
      </c>
    </row>
    <row r="77" spans="1:14" ht="15" customHeight="1" x14ac:dyDescent="0.2">
      <c r="A77" s="100" t="str">
        <f>IF('Zoznam partnerov'!C74&lt;&gt;"",TRANSPOSE('Zoznam partnerov'!C74),"")</f>
        <v/>
      </c>
      <c r="B77" s="98">
        <f>IF(A77="",0,SUMIFS('Výd. 2016'!$P$19:$P$129,'Výd. 2016'!$D$19:$D$129,A77,'Výd. 2016'!$E$19:$E$129,"menej rozvinuté regióny")+SUMIFS('Výd. 2017'!$P$19:$P$129,'Výd. 2017'!$D$19:$D$129,A77,'Výd. 2017'!$E$19:$E$129,"menej rozvinuté regióny")+SUMIFS('Výd. 2018'!$P$19:$P$129,'Výd. 2018'!$D$19:$D$129,A77,'Výd. 2018'!$E$19:$E$129,"menej rozvinuté regióny")+SUMIFS('Výd. 2019'!$P$19:$P$129,'Výd. 2019'!$D$19:$D$129,A77,'Výd. 2019'!$E$19:$E$129,"menej rozvinuté regióny")+SUMIFS('Výd. 2020'!$P$19:$P$129,'Výd. 2020'!$D$19:$D$129,A77,'Výd. 2020'!$E$19:$E$129,"menej rozvinuté regióny")+SUMIFS('Výd. 2021'!$P$19:$P$129,'Výd. 2021'!$D$19:$D$129,A77,'Výd. 2021'!$E$19:$E$129,"menej rozvinuté regióny")+SUMIFS('Výd. 2022'!$P$19:$P$129,'Výd. 2022'!$D$19:$D$129,A77,'Výd. 2022'!$E$19:$E$129,"menej rozvinuté regióny")+SUMIFS('Výd. 2023'!$P$19:$P$129,'Výd. 2023'!$D$19:$D$129,A77,'Výd. 2023'!$E$19:$E$129,"menej rozvinuté regióny"))</f>
        <v>0</v>
      </c>
      <c r="C77" s="94">
        <f>IF(A77="",0,SUMIFS('Výd. 2016'!$P$19:$P$129,'Výd. 2016'!$D$19:$D$129,A77,'Výd. 2016'!$E$19:$E$129,"ostatné regióny")+SUMIFS('Výd. 2017'!$P$19:$P$129,'Výd. 2017'!$D$19:$D$129,A77,'Výd. 2017'!$E$19:$E$129,"ostatné regióny")+SUMIFS('Výd. 2018'!$P$19:$P$129,'Výd. 2018'!$D$19:$D$129,A77,'Výd. 2018'!$E$19:$E$129,"ostatné regióny")+SUMIFS('Výd. 2019'!$P$19:$P$129,'Výd. 2019'!$D$19:$D$129,A77,'Výd. 2019'!$E$19:$E$129,"ostatné regióny")+SUMIFS('Výd. 2020'!$P$19:$P$129,'Výd. 2020'!$D$19:$D$129,A77,'Výd. 2020'!$E$19:$E$129,"ostatné regióny")+SUMIFS('Výd. 2021'!$P$19:$P$129,'Výd. 2021'!$D$19:$D$129,A77,'Výd. 2021'!$E$19:$E$129,"ostatné regióny")+SUMIFS('Výd. 2022'!$P$19:$P$129,'Výd. 2022'!$D$19:$D$129,A77,'Výd. 2022'!$E$19:$E$129,"ostatné regióny")+SUMIFS('Výd. 2023'!$P$19:$P$129,'Výd. 2023'!$D$19:$D$129,A77,'Výd. 2023'!$E$19:$E$129,"ostatné regióny"))</f>
        <v>0</v>
      </c>
      <c r="D77" s="90"/>
      <c r="E77" s="90"/>
      <c r="F77" s="94" t="str">
        <f t="shared" ref="F77:F82" si="8">IF(B77=0,"",B77-D77)</f>
        <v/>
      </c>
      <c r="G77" s="94" t="str">
        <f t="shared" ref="G77:G82" si="9">IF(C77=0,"",C77-E77)</f>
        <v/>
      </c>
      <c r="H77" s="93" t="str">
        <f t="shared" ref="H77:H82" si="10">IF(B77=0,"",D77/B77)</f>
        <v/>
      </c>
      <c r="I77" s="96" t="str">
        <f t="shared" ref="I77:I82" si="11">IF(C77=0,"",E77/C77)</f>
        <v/>
      </c>
      <c r="K77" s="89">
        <f t="shared" ref="K77:K82" si="12">IF(AND(B77&gt;0,D77=""),1,0)</f>
        <v>0</v>
      </c>
      <c r="L77" s="89">
        <f t="shared" ref="L77:L82" si="13">IF(AND(C77&gt;0,E77=""),1,0)</f>
        <v>0</v>
      </c>
      <c r="M77" s="89">
        <f t="shared" ref="M77:M82" si="14">IF(H77="",0,IF(H77&gt;$M$3,1,0))</f>
        <v>0</v>
      </c>
      <c r="N77" s="89">
        <f t="shared" ref="N77:N82" si="15">IF(I77="",0,IF(I77&gt;$N$3,1,0))</f>
        <v>0</v>
      </c>
    </row>
    <row r="78" spans="1:14" ht="15" customHeight="1" x14ac:dyDescent="0.2">
      <c r="A78" s="100" t="str">
        <f>IF('Zoznam partnerov'!C75&lt;&gt;"",TRANSPOSE('Zoznam partnerov'!C75),"")</f>
        <v/>
      </c>
      <c r="B78" s="98">
        <f>IF(A78="",0,SUMIFS('Výd. 2016'!$P$19:$P$129,'Výd. 2016'!$D$19:$D$129,A78,'Výd. 2016'!$E$19:$E$129,"menej rozvinuté regióny")+SUMIFS('Výd. 2017'!$P$19:$P$129,'Výd. 2017'!$D$19:$D$129,A78,'Výd. 2017'!$E$19:$E$129,"menej rozvinuté regióny")+SUMIFS('Výd. 2018'!$P$19:$P$129,'Výd. 2018'!$D$19:$D$129,A78,'Výd. 2018'!$E$19:$E$129,"menej rozvinuté regióny")+SUMIFS('Výd. 2019'!$P$19:$P$129,'Výd. 2019'!$D$19:$D$129,A78,'Výd. 2019'!$E$19:$E$129,"menej rozvinuté regióny")+SUMIFS('Výd. 2020'!$P$19:$P$129,'Výd. 2020'!$D$19:$D$129,A78,'Výd. 2020'!$E$19:$E$129,"menej rozvinuté regióny")+SUMIFS('Výd. 2021'!$P$19:$P$129,'Výd. 2021'!$D$19:$D$129,A78,'Výd. 2021'!$E$19:$E$129,"menej rozvinuté regióny")+SUMIFS('Výd. 2022'!$P$19:$P$129,'Výd. 2022'!$D$19:$D$129,A78,'Výd. 2022'!$E$19:$E$129,"menej rozvinuté regióny")+SUMIFS('Výd. 2023'!$P$19:$P$129,'Výd. 2023'!$D$19:$D$129,A78,'Výd. 2023'!$E$19:$E$129,"menej rozvinuté regióny"))</f>
        <v>0</v>
      </c>
      <c r="C78" s="94">
        <f>IF(A78="",0,SUMIFS('Výd. 2016'!$P$19:$P$129,'Výd. 2016'!$D$19:$D$129,A78,'Výd. 2016'!$E$19:$E$129,"ostatné regióny")+SUMIFS('Výd. 2017'!$P$19:$P$129,'Výd. 2017'!$D$19:$D$129,A78,'Výd. 2017'!$E$19:$E$129,"ostatné regióny")+SUMIFS('Výd. 2018'!$P$19:$P$129,'Výd. 2018'!$D$19:$D$129,A78,'Výd. 2018'!$E$19:$E$129,"ostatné regióny")+SUMIFS('Výd. 2019'!$P$19:$P$129,'Výd. 2019'!$D$19:$D$129,A78,'Výd. 2019'!$E$19:$E$129,"ostatné regióny")+SUMIFS('Výd. 2020'!$P$19:$P$129,'Výd. 2020'!$D$19:$D$129,A78,'Výd. 2020'!$E$19:$E$129,"ostatné regióny")+SUMIFS('Výd. 2021'!$P$19:$P$129,'Výd. 2021'!$D$19:$D$129,A78,'Výd. 2021'!$E$19:$E$129,"ostatné regióny")+SUMIFS('Výd. 2022'!$P$19:$P$129,'Výd. 2022'!$D$19:$D$129,A78,'Výd. 2022'!$E$19:$E$129,"ostatné regióny")+SUMIFS('Výd. 2023'!$P$19:$P$129,'Výd. 2023'!$D$19:$D$129,A78,'Výd. 2023'!$E$19:$E$129,"ostatné regióny"))</f>
        <v>0</v>
      </c>
      <c r="D78" s="90"/>
      <c r="E78" s="90"/>
      <c r="F78" s="94" t="str">
        <f t="shared" si="8"/>
        <v/>
      </c>
      <c r="G78" s="94" t="str">
        <f t="shared" si="9"/>
        <v/>
      </c>
      <c r="H78" s="93" t="str">
        <f t="shared" si="10"/>
        <v/>
      </c>
      <c r="I78" s="96" t="str">
        <f t="shared" si="11"/>
        <v/>
      </c>
      <c r="K78" s="89">
        <f t="shared" si="12"/>
        <v>0</v>
      </c>
      <c r="L78" s="89">
        <f t="shared" si="13"/>
        <v>0</v>
      </c>
      <c r="M78" s="89">
        <f t="shared" si="14"/>
        <v>0</v>
      </c>
      <c r="N78" s="89">
        <f t="shared" si="15"/>
        <v>0</v>
      </c>
    </row>
    <row r="79" spans="1:14" ht="15" customHeight="1" x14ac:dyDescent="0.2">
      <c r="A79" s="100" t="str">
        <f>IF('Zoznam partnerov'!C76&lt;&gt;"",TRANSPOSE('Zoznam partnerov'!C76),"")</f>
        <v/>
      </c>
      <c r="B79" s="98">
        <f>IF(A79="",0,SUMIFS('Výd. 2016'!$P$19:$P$129,'Výd. 2016'!$D$19:$D$129,A79,'Výd. 2016'!$E$19:$E$129,"menej rozvinuté regióny")+SUMIFS('Výd. 2017'!$P$19:$P$129,'Výd. 2017'!$D$19:$D$129,A79,'Výd. 2017'!$E$19:$E$129,"menej rozvinuté regióny")+SUMIFS('Výd. 2018'!$P$19:$P$129,'Výd. 2018'!$D$19:$D$129,A79,'Výd. 2018'!$E$19:$E$129,"menej rozvinuté regióny")+SUMIFS('Výd. 2019'!$P$19:$P$129,'Výd. 2019'!$D$19:$D$129,A79,'Výd. 2019'!$E$19:$E$129,"menej rozvinuté regióny")+SUMIFS('Výd. 2020'!$P$19:$P$129,'Výd. 2020'!$D$19:$D$129,A79,'Výd. 2020'!$E$19:$E$129,"menej rozvinuté regióny")+SUMIFS('Výd. 2021'!$P$19:$P$129,'Výd. 2021'!$D$19:$D$129,A79,'Výd. 2021'!$E$19:$E$129,"menej rozvinuté regióny")+SUMIFS('Výd. 2022'!$P$19:$P$129,'Výd. 2022'!$D$19:$D$129,A79,'Výd. 2022'!$E$19:$E$129,"menej rozvinuté regióny")+SUMIFS('Výd. 2023'!$P$19:$P$129,'Výd. 2023'!$D$19:$D$129,A79,'Výd. 2023'!$E$19:$E$129,"menej rozvinuté regióny"))</f>
        <v>0</v>
      </c>
      <c r="C79" s="94">
        <f>IF(A79="",0,SUMIFS('Výd. 2016'!$P$19:$P$129,'Výd. 2016'!$D$19:$D$129,A79,'Výd. 2016'!$E$19:$E$129,"ostatné regióny")+SUMIFS('Výd. 2017'!$P$19:$P$129,'Výd. 2017'!$D$19:$D$129,A79,'Výd. 2017'!$E$19:$E$129,"ostatné regióny")+SUMIFS('Výd. 2018'!$P$19:$P$129,'Výd. 2018'!$D$19:$D$129,A79,'Výd. 2018'!$E$19:$E$129,"ostatné regióny")+SUMIFS('Výd. 2019'!$P$19:$P$129,'Výd. 2019'!$D$19:$D$129,A79,'Výd. 2019'!$E$19:$E$129,"ostatné regióny")+SUMIFS('Výd. 2020'!$P$19:$P$129,'Výd. 2020'!$D$19:$D$129,A79,'Výd. 2020'!$E$19:$E$129,"ostatné regióny")+SUMIFS('Výd. 2021'!$P$19:$P$129,'Výd. 2021'!$D$19:$D$129,A79,'Výd. 2021'!$E$19:$E$129,"ostatné regióny")+SUMIFS('Výd. 2022'!$P$19:$P$129,'Výd. 2022'!$D$19:$D$129,A79,'Výd. 2022'!$E$19:$E$129,"ostatné regióny")+SUMIFS('Výd. 2023'!$P$19:$P$129,'Výd. 2023'!$D$19:$D$129,A79,'Výd. 2023'!$E$19:$E$129,"ostatné regióny"))</f>
        <v>0</v>
      </c>
      <c r="D79" s="90"/>
      <c r="E79" s="90"/>
      <c r="F79" s="94" t="str">
        <f t="shared" si="8"/>
        <v/>
      </c>
      <c r="G79" s="94" t="str">
        <f t="shared" si="9"/>
        <v/>
      </c>
      <c r="H79" s="93" t="str">
        <f t="shared" si="10"/>
        <v/>
      </c>
      <c r="I79" s="96" t="str">
        <f t="shared" si="11"/>
        <v/>
      </c>
      <c r="K79" s="89">
        <f t="shared" si="12"/>
        <v>0</v>
      </c>
      <c r="L79" s="89">
        <f t="shared" si="13"/>
        <v>0</v>
      </c>
      <c r="M79" s="89">
        <f t="shared" si="14"/>
        <v>0</v>
      </c>
      <c r="N79" s="89">
        <f t="shared" si="15"/>
        <v>0</v>
      </c>
    </row>
    <row r="80" spans="1:14" ht="15" customHeight="1" x14ac:dyDescent="0.2">
      <c r="A80" s="100" t="str">
        <f>IF('Zoznam partnerov'!C77&lt;&gt;"",TRANSPOSE('Zoznam partnerov'!C77),"")</f>
        <v/>
      </c>
      <c r="B80" s="98">
        <f>IF(A80="",0,SUMIFS('Výd. 2016'!$P$19:$P$129,'Výd. 2016'!$D$19:$D$129,A80,'Výd. 2016'!$E$19:$E$129,"menej rozvinuté regióny")+SUMIFS('Výd. 2017'!$P$19:$P$129,'Výd. 2017'!$D$19:$D$129,A80,'Výd. 2017'!$E$19:$E$129,"menej rozvinuté regióny")+SUMIFS('Výd. 2018'!$P$19:$P$129,'Výd. 2018'!$D$19:$D$129,A80,'Výd. 2018'!$E$19:$E$129,"menej rozvinuté regióny")+SUMIFS('Výd. 2019'!$P$19:$P$129,'Výd. 2019'!$D$19:$D$129,A80,'Výd. 2019'!$E$19:$E$129,"menej rozvinuté regióny")+SUMIFS('Výd. 2020'!$P$19:$P$129,'Výd. 2020'!$D$19:$D$129,A80,'Výd. 2020'!$E$19:$E$129,"menej rozvinuté regióny")+SUMIFS('Výd. 2021'!$P$19:$P$129,'Výd. 2021'!$D$19:$D$129,A80,'Výd. 2021'!$E$19:$E$129,"menej rozvinuté regióny")+SUMIFS('Výd. 2022'!$P$19:$P$129,'Výd. 2022'!$D$19:$D$129,A80,'Výd. 2022'!$E$19:$E$129,"menej rozvinuté regióny")+SUMIFS('Výd. 2023'!$P$19:$P$129,'Výd. 2023'!$D$19:$D$129,A80,'Výd. 2023'!$E$19:$E$129,"menej rozvinuté regióny"))</f>
        <v>0</v>
      </c>
      <c r="C80" s="94">
        <f>IF(A80="",0,SUMIFS('Výd. 2016'!$P$19:$P$129,'Výd. 2016'!$D$19:$D$129,A80,'Výd. 2016'!$E$19:$E$129,"ostatné regióny")+SUMIFS('Výd. 2017'!$P$19:$P$129,'Výd. 2017'!$D$19:$D$129,A80,'Výd. 2017'!$E$19:$E$129,"ostatné regióny")+SUMIFS('Výd. 2018'!$P$19:$P$129,'Výd. 2018'!$D$19:$D$129,A80,'Výd. 2018'!$E$19:$E$129,"ostatné regióny")+SUMIFS('Výd. 2019'!$P$19:$P$129,'Výd. 2019'!$D$19:$D$129,A80,'Výd. 2019'!$E$19:$E$129,"ostatné regióny")+SUMIFS('Výd. 2020'!$P$19:$P$129,'Výd. 2020'!$D$19:$D$129,A80,'Výd. 2020'!$E$19:$E$129,"ostatné regióny")+SUMIFS('Výd. 2021'!$P$19:$P$129,'Výd. 2021'!$D$19:$D$129,A80,'Výd. 2021'!$E$19:$E$129,"ostatné regióny")+SUMIFS('Výd. 2022'!$P$19:$P$129,'Výd. 2022'!$D$19:$D$129,A80,'Výd. 2022'!$E$19:$E$129,"ostatné regióny")+SUMIFS('Výd. 2023'!$P$19:$P$129,'Výd. 2023'!$D$19:$D$129,A80,'Výd. 2023'!$E$19:$E$129,"ostatné regióny"))</f>
        <v>0</v>
      </c>
      <c r="D80" s="90"/>
      <c r="E80" s="90"/>
      <c r="F80" s="94" t="str">
        <f t="shared" si="8"/>
        <v/>
      </c>
      <c r="G80" s="94" t="str">
        <f t="shared" si="9"/>
        <v/>
      </c>
      <c r="H80" s="93" t="str">
        <f t="shared" si="10"/>
        <v/>
      </c>
      <c r="I80" s="96" t="str">
        <f t="shared" si="11"/>
        <v/>
      </c>
      <c r="K80" s="89">
        <f t="shared" si="12"/>
        <v>0</v>
      </c>
      <c r="L80" s="89">
        <f t="shared" si="13"/>
        <v>0</v>
      </c>
      <c r="M80" s="89">
        <f t="shared" si="14"/>
        <v>0</v>
      </c>
      <c r="N80" s="89">
        <f t="shared" si="15"/>
        <v>0</v>
      </c>
    </row>
    <row r="81" spans="1:14" ht="15" customHeight="1" x14ac:dyDescent="0.2">
      <c r="A81" s="100" t="str">
        <f>IF('Zoznam partnerov'!C78&lt;&gt;"",TRANSPOSE('Zoznam partnerov'!C78),"")</f>
        <v/>
      </c>
      <c r="B81" s="98">
        <f>IF(A81="",0,SUMIFS('Výd. 2016'!$P$19:$P$129,'Výd. 2016'!$D$19:$D$129,A81,'Výd. 2016'!$E$19:$E$129,"menej rozvinuté regióny")+SUMIFS('Výd. 2017'!$P$19:$P$129,'Výd. 2017'!$D$19:$D$129,A81,'Výd. 2017'!$E$19:$E$129,"menej rozvinuté regióny")+SUMIFS('Výd. 2018'!$P$19:$P$129,'Výd. 2018'!$D$19:$D$129,A81,'Výd. 2018'!$E$19:$E$129,"menej rozvinuté regióny")+SUMIFS('Výd. 2019'!$P$19:$P$129,'Výd. 2019'!$D$19:$D$129,A81,'Výd. 2019'!$E$19:$E$129,"menej rozvinuté regióny")+SUMIFS('Výd. 2020'!$P$19:$P$129,'Výd. 2020'!$D$19:$D$129,A81,'Výd. 2020'!$E$19:$E$129,"menej rozvinuté regióny")+SUMIFS('Výd. 2021'!$P$19:$P$129,'Výd. 2021'!$D$19:$D$129,A81,'Výd. 2021'!$E$19:$E$129,"menej rozvinuté regióny")+SUMIFS('Výd. 2022'!$P$19:$P$129,'Výd. 2022'!$D$19:$D$129,A81,'Výd. 2022'!$E$19:$E$129,"menej rozvinuté regióny")+SUMIFS('Výd. 2023'!$P$19:$P$129,'Výd. 2023'!$D$19:$D$129,A81,'Výd. 2023'!$E$19:$E$129,"menej rozvinuté regióny"))</f>
        <v>0</v>
      </c>
      <c r="C81" s="94">
        <f>IF(A81="",0,SUMIFS('Výd. 2016'!$P$19:$P$129,'Výd. 2016'!$D$19:$D$129,A81,'Výd. 2016'!$E$19:$E$129,"ostatné regióny")+SUMIFS('Výd. 2017'!$P$19:$P$129,'Výd. 2017'!$D$19:$D$129,A81,'Výd. 2017'!$E$19:$E$129,"ostatné regióny")+SUMIFS('Výd. 2018'!$P$19:$P$129,'Výd. 2018'!$D$19:$D$129,A81,'Výd. 2018'!$E$19:$E$129,"ostatné regióny")+SUMIFS('Výd. 2019'!$P$19:$P$129,'Výd. 2019'!$D$19:$D$129,A81,'Výd. 2019'!$E$19:$E$129,"ostatné regióny")+SUMIFS('Výd. 2020'!$P$19:$P$129,'Výd. 2020'!$D$19:$D$129,A81,'Výd. 2020'!$E$19:$E$129,"ostatné regióny")+SUMIFS('Výd. 2021'!$P$19:$P$129,'Výd. 2021'!$D$19:$D$129,A81,'Výd. 2021'!$E$19:$E$129,"ostatné regióny")+SUMIFS('Výd. 2022'!$P$19:$P$129,'Výd. 2022'!$D$19:$D$129,A81,'Výd. 2022'!$E$19:$E$129,"ostatné regióny")+SUMIFS('Výd. 2023'!$P$19:$P$129,'Výd. 2023'!$D$19:$D$129,A81,'Výd. 2023'!$E$19:$E$129,"ostatné regióny"))</f>
        <v>0</v>
      </c>
      <c r="D81" s="90"/>
      <c r="E81" s="90"/>
      <c r="F81" s="94" t="str">
        <f t="shared" si="8"/>
        <v/>
      </c>
      <c r="G81" s="94" t="str">
        <f t="shared" si="9"/>
        <v/>
      </c>
      <c r="H81" s="93" t="str">
        <f t="shared" si="10"/>
        <v/>
      </c>
      <c r="I81" s="96" t="str">
        <f t="shared" si="11"/>
        <v/>
      </c>
      <c r="K81" s="89">
        <f t="shared" si="12"/>
        <v>0</v>
      </c>
      <c r="L81" s="89">
        <f t="shared" si="13"/>
        <v>0</v>
      </c>
      <c r="M81" s="89">
        <f t="shared" si="14"/>
        <v>0</v>
      </c>
      <c r="N81" s="89">
        <f t="shared" si="15"/>
        <v>0</v>
      </c>
    </row>
    <row r="82" spans="1:14" ht="15" customHeight="1" thickBot="1" x14ac:dyDescent="0.25">
      <c r="A82" s="108" t="str">
        <f>IF('Zoznam partnerov'!C79&lt;&gt;"",TRANSPOSE('Zoznam partnerov'!C79),"")</f>
        <v/>
      </c>
      <c r="B82" s="109">
        <f>IF(A82="",0,SUMIFS('Výd. 2016'!$P$19:$P$129,'Výd. 2016'!$D$19:$D$129,A82,'Výd. 2016'!$E$19:$E$129,"menej rozvinuté regióny")+SUMIFS('Výd. 2017'!$P$19:$P$129,'Výd. 2017'!$D$19:$D$129,A82,'Výd. 2017'!$E$19:$E$129,"menej rozvinuté regióny")+SUMIFS('Výd. 2018'!$P$19:$P$129,'Výd. 2018'!$D$19:$D$129,A82,'Výd. 2018'!$E$19:$E$129,"menej rozvinuté regióny")+SUMIFS('Výd. 2019'!$P$19:$P$129,'Výd. 2019'!$D$19:$D$129,A82,'Výd. 2019'!$E$19:$E$129,"menej rozvinuté regióny")+SUMIFS('Výd. 2020'!$P$19:$P$129,'Výd. 2020'!$D$19:$D$129,A82,'Výd. 2020'!$E$19:$E$129,"menej rozvinuté regióny")+SUMIFS('Výd. 2021'!$P$19:$P$129,'Výd. 2021'!$D$19:$D$129,A82,'Výd. 2021'!$E$19:$E$129,"menej rozvinuté regióny")+SUMIFS('Výd. 2022'!$P$19:$P$129,'Výd. 2022'!$D$19:$D$129,A82,'Výd. 2022'!$E$19:$E$129,"menej rozvinuté regióny")+SUMIFS('Výd. 2023'!$P$19:$P$129,'Výd. 2023'!$D$19:$D$129,A82,'Výd. 2023'!$E$19:$E$129,"menej rozvinuté regióny"))</f>
        <v>0</v>
      </c>
      <c r="C82" s="110">
        <f>IF(A82="",0,SUMIFS('Výd. 2016'!$P$19:$P$129,'Výd. 2016'!$D$19:$D$129,A82,'Výd. 2016'!$E$19:$E$129,"ostatné regióny")+SUMIFS('Výd. 2017'!$P$19:$P$129,'Výd. 2017'!$D$19:$D$129,A82,'Výd. 2017'!$E$19:$E$129,"ostatné regióny")+SUMIFS('Výd. 2018'!$P$19:$P$129,'Výd. 2018'!$D$19:$D$129,A82,'Výd. 2018'!$E$19:$E$129,"ostatné regióny")+SUMIFS('Výd. 2019'!$P$19:$P$129,'Výd. 2019'!$D$19:$D$129,A82,'Výd. 2019'!$E$19:$E$129,"ostatné regióny")+SUMIFS('Výd. 2020'!$P$19:$P$129,'Výd. 2020'!$D$19:$D$129,A82,'Výd. 2020'!$E$19:$E$129,"ostatné regióny")+SUMIFS('Výd. 2021'!$P$19:$P$129,'Výd. 2021'!$D$19:$D$129,A82,'Výd. 2021'!$E$19:$E$129,"ostatné regióny")+SUMIFS('Výd. 2022'!$P$19:$P$129,'Výd. 2022'!$D$19:$D$129,A82,'Výd. 2022'!$E$19:$E$129,"ostatné regióny")+SUMIFS('Výd. 2023'!$P$19:$P$129,'Výd. 2023'!$D$19:$D$129,A82,'Výd. 2023'!$E$19:$E$129,"ostatné regióny"))</f>
        <v>0</v>
      </c>
      <c r="D82" s="111"/>
      <c r="E82" s="111"/>
      <c r="F82" s="110" t="str">
        <f t="shared" si="8"/>
        <v/>
      </c>
      <c r="G82" s="110" t="str">
        <f t="shared" si="9"/>
        <v/>
      </c>
      <c r="H82" s="112" t="str">
        <f t="shared" si="10"/>
        <v/>
      </c>
      <c r="I82" s="113" t="str">
        <f t="shared" si="11"/>
        <v/>
      </c>
      <c r="K82" s="89">
        <f t="shared" si="12"/>
        <v>0</v>
      </c>
      <c r="L82" s="89">
        <f t="shared" si="13"/>
        <v>0</v>
      </c>
      <c r="M82" s="89">
        <f t="shared" si="14"/>
        <v>0</v>
      </c>
      <c r="N82" s="89">
        <f t="shared" si="15"/>
        <v>0</v>
      </c>
    </row>
    <row r="83" spans="1:14" ht="18.75" customHeight="1" thickBot="1" x14ac:dyDescent="0.25">
      <c r="A83" s="119" t="s">
        <v>24</v>
      </c>
      <c r="B83" s="117">
        <f>SUM(B12:B82)</f>
        <v>0</v>
      </c>
      <c r="C83" s="114">
        <f t="shared" ref="C83:G83" si="16">SUM(C12:C82)</f>
        <v>0</v>
      </c>
      <c r="D83" s="114">
        <f t="shared" si="16"/>
        <v>0</v>
      </c>
      <c r="E83" s="114">
        <f t="shared" si="16"/>
        <v>0</v>
      </c>
      <c r="F83" s="114">
        <f t="shared" si="16"/>
        <v>0</v>
      </c>
      <c r="G83" s="114">
        <f t="shared" si="16"/>
        <v>0</v>
      </c>
      <c r="H83" s="115" t="s">
        <v>94</v>
      </c>
      <c r="I83" s="116" t="s">
        <v>94</v>
      </c>
    </row>
  </sheetData>
  <sheetProtection algorithmName="SHA-512" hashValue="TMOEOdkVNeKryNyNuU8JsYc+ZMfdyMYwFsMJuOPh2cKqKlFHKDXvAMcp+2OvnY/3JOD11uwZWYaJnTh1nEGKcw==" saltValue="7rNeKM218+57hdzY78wrbA==" spinCount="100000" sheet="1" objects="1" scenarios="1"/>
  <mergeCells count="11">
    <mergeCell ref="M10:N10"/>
    <mergeCell ref="A7:G7"/>
    <mergeCell ref="A4:G4"/>
    <mergeCell ref="A5:G5"/>
    <mergeCell ref="A6:G6"/>
    <mergeCell ref="A9:A11"/>
    <mergeCell ref="B9:I9"/>
    <mergeCell ref="B10:C10"/>
    <mergeCell ref="D10:E10"/>
    <mergeCell ref="F10:G10"/>
    <mergeCell ref="H10:I10"/>
  </mergeCells>
  <conditionalFormatting sqref="D12">
    <cfRule type="expression" dxfId="16" priority="11">
      <formula>K12=1</formula>
    </cfRule>
  </conditionalFormatting>
  <conditionalFormatting sqref="D13:D82">
    <cfRule type="expression" dxfId="15" priority="10">
      <formula>K13=1</formula>
    </cfRule>
  </conditionalFormatting>
  <conditionalFormatting sqref="E12">
    <cfRule type="expression" dxfId="14" priority="9">
      <formula>L12=1</formula>
    </cfRule>
  </conditionalFormatting>
  <conditionalFormatting sqref="E13:E82">
    <cfRule type="expression" dxfId="13" priority="8">
      <formula>L13=1</formula>
    </cfRule>
  </conditionalFormatting>
  <conditionalFormatting sqref="H12:H82">
    <cfRule type="expression" dxfId="12" priority="6">
      <formula>M12=1</formula>
    </cfRule>
  </conditionalFormatting>
  <conditionalFormatting sqref="I12:I82">
    <cfRule type="expression" dxfId="11" priority="5">
      <formula>N12=1</formula>
    </cfRule>
  </conditionalFormatting>
  <conditionalFormatting sqref="A4">
    <cfRule type="cellIs" dxfId="10" priority="4" operator="equal">
      <formula>"zadajte výšku žiadaného príspevku do žlto vyznačených buniek"</formula>
    </cfRule>
  </conditionalFormatting>
  <conditionalFormatting sqref="A5">
    <cfRule type="cellIs" dxfId="9" priority="3" operator="equal">
      <formula>"u žiadateľov vo fialovo označených bunkách je požadované % vyššie ako maximálne % pre región"</formula>
    </cfRule>
  </conditionalFormatting>
  <conditionalFormatting sqref="A6:A7">
    <cfRule type="cellIs" dxfId="8" priority="2" operator="equal">
      <formula>"suma oprávnených výdavkov partnerov presahuje maximálnu hodnotu"</formula>
    </cfRule>
  </conditionalFormatting>
  <conditionalFormatting sqref="A7:G7">
    <cfRule type="cellIs" dxfId="7" priority="1" operator="equal">
      <formula>"v prípade realizácie projektu v menej rozvinutých a ostatných regiónoch predložte 2 samostané ŽoNFP"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1" sqref="F1:F1048576"/>
    </sheetView>
  </sheetViews>
  <sheetFormatPr defaultRowHeight="12.75" x14ac:dyDescent="0.2"/>
  <cols>
    <col min="1" max="1" width="7.85546875" customWidth="1"/>
    <col min="2" max="2" width="56.85546875" customWidth="1"/>
    <col min="3" max="3" width="15.85546875" customWidth="1"/>
    <col min="4" max="4" width="18.7109375" customWidth="1"/>
    <col min="6" max="6" width="9.140625" hidden="1" customWidth="1"/>
  </cols>
  <sheetData>
    <row r="1" spans="1:6" x14ac:dyDescent="0.2">
      <c r="A1" s="1" t="s">
        <v>95</v>
      </c>
    </row>
    <row r="2" spans="1:6" x14ac:dyDescent="0.2">
      <c r="A2" s="64" t="s">
        <v>96</v>
      </c>
    </row>
    <row r="5" spans="1:6" x14ac:dyDescent="0.2">
      <c r="A5" s="177" t="s">
        <v>97</v>
      </c>
      <c r="B5" s="177"/>
      <c r="C5" s="177"/>
      <c r="D5" s="177"/>
    </row>
    <row r="7" spans="1:6" ht="25.5" x14ac:dyDescent="0.2">
      <c r="A7" s="104" t="s">
        <v>80</v>
      </c>
      <c r="B7" s="105" t="s">
        <v>81</v>
      </c>
      <c r="C7" s="107" t="s">
        <v>82</v>
      </c>
      <c r="D7" s="104" t="s">
        <v>83</v>
      </c>
    </row>
    <row r="8" spans="1:6" x14ac:dyDescent="0.2">
      <c r="A8" s="104" t="s">
        <v>84</v>
      </c>
      <c r="B8" s="106" t="s">
        <v>85</v>
      </c>
      <c r="C8" s="123">
        <f>IF(D8=0,0,100)</f>
        <v>0</v>
      </c>
      <c r="D8" s="120">
        <f>SUMIFS('Výd. 2016'!P19:P129,'Výd. 2016'!E19:E129,"menej rozvinuté regióny")+SUMIFS('Výd. 2017'!P19:P129,'Výd. 2017'!E19:E129,"menej rozvinuté regióny")+SUMIFS('Výd. 2018'!P19:P129,'Výd. 2018'!E19:E129,"menej rozvinuté regióny")+SUMIFS('Výd. 2019'!P19:P129,'Výd. 2019'!E19:E129,"menej rozvinuté regióny")+SUMIFS('Výd. 2020'!P19:P129,'Výd. 2020'!E19:E129,"menej rozvinuté regióny")+SUMIFS('Výd. 2021'!P19:P129,'Výd. 2021'!E19:E129,"menej rozvinuté regióny")+SUMIFS('Výd. 2022'!P19:P129,'Výd. 2022'!E19:E129,"menej rozvinuté regióny")+SUMIFS('Výd. 2023'!P19:P129,'Výd. 2023'!E19:E129,"menej rozvinuté regióny")</f>
        <v>0</v>
      </c>
      <c r="F8" s="125">
        <f>IF(AND(D8&gt;0,D17&gt;0),0,IF(AND(D8&gt;0,D11=""),1,0))</f>
        <v>0</v>
      </c>
    </row>
    <row r="9" spans="1:6" x14ac:dyDescent="0.2">
      <c r="A9" s="104" t="s">
        <v>86</v>
      </c>
      <c r="B9" s="106" t="s">
        <v>87</v>
      </c>
      <c r="C9" s="121">
        <f>IF(OR(D8=0,D9=0),0,D9/D8*100)</f>
        <v>0</v>
      </c>
      <c r="D9" s="120">
        <f>TRANSPOSE('Intenzita pomoci'!D83)</f>
        <v>0</v>
      </c>
    </row>
    <row r="10" spans="1:6" x14ac:dyDescent="0.2">
      <c r="A10" s="104" t="s">
        <v>88</v>
      </c>
      <c r="B10" s="106" t="s">
        <v>89</v>
      </c>
      <c r="C10" s="121">
        <f>C8-C9</f>
        <v>0</v>
      </c>
      <c r="D10" s="120">
        <f>D8-D9</f>
        <v>0</v>
      </c>
    </row>
    <row r="11" spans="1:6" ht="25.5" x14ac:dyDescent="0.2">
      <c r="A11" s="104" t="s">
        <v>90</v>
      </c>
      <c r="B11" s="106" t="s">
        <v>91</v>
      </c>
      <c r="C11" s="122" t="s">
        <v>94</v>
      </c>
      <c r="D11" s="124"/>
      <c r="F11" s="126">
        <f>IF(AND(D8&gt;0,D17&gt;0),1,0)</f>
        <v>0</v>
      </c>
    </row>
    <row r="12" spans="1:6" x14ac:dyDescent="0.2">
      <c r="A12" s="104" t="s">
        <v>92</v>
      </c>
      <c r="B12" s="106" t="s">
        <v>93</v>
      </c>
      <c r="C12" s="122" t="s">
        <v>94</v>
      </c>
      <c r="D12" s="120">
        <f>D11+D8</f>
        <v>0</v>
      </c>
    </row>
    <row r="14" spans="1:6" x14ac:dyDescent="0.2">
      <c r="A14" s="176" t="s">
        <v>98</v>
      </c>
      <c r="B14" s="176"/>
      <c r="C14" s="176"/>
      <c r="D14" s="176"/>
    </row>
    <row r="16" spans="1:6" ht="25.5" x14ac:dyDescent="0.2">
      <c r="A16" s="104" t="s">
        <v>80</v>
      </c>
      <c r="B16" s="105" t="s">
        <v>81</v>
      </c>
      <c r="C16" s="107" t="s">
        <v>82</v>
      </c>
      <c r="D16" s="104" t="s">
        <v>83</v>
      </c>
    </row>
    <row r="17" spans="1:6" x14ac:dyDescent="0.2">
      <c r="A17" s="104" t="s">
        <v>84</v>
      </c>
      <c r="B17" s="106" t="s">
        <v>85</v>
      </c>
      <c r="C17" s="121">
        <f>IF(D17=0,0,100)</f>
        <v>0</v>
      </c>
      <c r="D17" s="120">
        <f>SUMIFS('Výd. 2016'!P19:P129,'Výd. 2016'!E19:E129,"ostatné regióny")+SUMIFS('Výd. 2017'!P19:P129,'Výd. 2017'!E19:E129,"ostatné regióny")+SUMIFS('Výd. 2018'!P19:P129,'Výd. 2018'!E19:E129,"ostatné regióny")+SUMIFS('Výd. 2019'!P19:P129,'Výd. 2019'!E19:E129,"ostatné regióny")+SUMIFS('Výd. 2020'!P19:P129,'Výd. 2020'!E19:E129,"ostatné regióny")+SUMIFS('Výd. 2021'!P19:P129,'Výd. 2021'!E19:E129,"ostatné regióny")+SUMIFS('Výd. 2022'!P19:P129,'Výd. 2022'!E19:E129,"ostatné regióny")+SUMIFS('Výd. 2023'!P19:P129,'Výd. 2023'!E19:E129,"ostatné regióny")</f>
        <v>0</v>
      </c>
      <c r="F17" s="125">
        <f>IF(AND(D8&gt;0,D17&gt;0),0,IF(AND(D17&gt;0,D20=""),1,0))</f>
        <v>0</v>
      </c>
    </row>
    <row r="18" spans="1:6" x14ac:dyDescent="0.2">
      <c r="A18" s="104" t="s">
        <v>86</v>
      </c>
      <c r="B18" s="106" t="s">
        <v>87</v>
      </c>
      <c r="C18" s="121">
        <f>IF(OR(D17=0,D18=0),0,D18/D17*100)</f>
        <v>0</v>
      </c>
      <c r="D18" s="120">
        <f>TRANSPOSE('Intenzita pomoci'!E83)</f>
        <v>0</v>
      </c>
    </row>
    <row r="19" spans="1:6" x14ac:dyDescent="0.2">
      <c r="A19" s="104" t="s">
        <v>88</v>
      </c>
      <c r="B19" s="106" t="s">
        <v>89</v>
      </c>
      <c r="C19" s="121">
        <f>C17-C18</f>
        <v>0</v>
      </c>
      <c r="D19" s="120">
        <f>D17-D18</f>
        <v>0</v>
      </c>
    </row>
    <row r="20" spans="1:6" ht="25.5" x14ac:dyDescent="0.2">
      <c r="A20" s="104" t="s">
        <v>90</v>
      </c>
      <c r="B20" s="106" t="s">
        <v>91</v>
      </c>
      <c r="C20" s="122" t="s">
        <v>94</v>
      </c>
      <c r="D20" s="124"/>
    </row>
    <row r="21" spans="1:6" x14ac:dyDescent="0.2">
      <c r="A21" s="104" t="s">
        <v>92</v>
      </c>
      <c r="B21" s="106" t="s">
        <v>93</v>
      </c>
      <c r="C21" s="122" t="s">
        <v>94</v>
      </c>
      <c r="D21" s="120">
        <f>D20+D17</f>
        <v>0</v>
      </c>
    </row>
    <row r="24" spans="1:6" x14ac:dyDescent="0.2">
      <c r="A24" s="175" t="str">
        <f>IF(AND(D8&gt;0,D17&gt;0),"v prípade realizácie projektu v menej rozvinutých a ostatných regiónoch predložte 2 samostané ŽoNFP","")</f>
        <v/>
      </c>
      <c r="B24" s="175"/>
      <c r="C24" s="175"/>
      <c r="D24" s="175"/>
    </row>
    <row r="25" spans="1:6" x14ac:dyDescent="0.2">
      <c r="A25" s="175" t="str">
        <f>IF(A24="v prípade realizácie projektu v menej rozvinutých a ostatných regiónoch predložte 2 samostané ŽoNFP","",IF(AND(D8&gt;0,D11=""),"zadajte hodnotu do žlto vyznačenej bunky - aj nulovú hodnotu",""))</f>
        <v/>
      </c>
      <c r="B25" s="175"/>
      <c r="C25" s="175"/>
      <c r="D25" s="175"/>
    </row>
    <row r="26" spans="1:6" x14ac:dyDescent="0.2">
      <c r="A26" s="175" t="str">
        <f>IF(A24="v prípade realizácie projektu v menej rozvinutých a ostatných regiónoch predložte 2 samostané ŽoNFP","",IF(AND(D17&gt;0,D20=""),"zadajte hodnotu do žlto vyznačenej bunky - aj nulovú hodnotu",""))</f>
        <v/>
      </c>
      <c r="B26" s="175"/>
      <c r="C26" s="175"/>
      <c r="D26" s="175"/>
    </row>
  </sheetData>
  <sheetProtection algorithmName="SHA-512" hashValue="siVT7ig3N37H47xcG+keRcs17PR7A4AE6raTuYO9wj3lc95wN/3W8vLfN7Hk5eOmJV/deuqFayA9r8Tz695bug==" saltValue="XJr2LRbJbv3lr4VTVQSYaw==" spinCount="100000" sheet="1" objects="1" scenarios="1"/>
  <mergeCells count="5">
    <mergeCell ref="A24:D24"/>
    <mergeCell ref="A25:D25"/>
    <mergeCell ref="A26:D26"/>
    <mergeCell ref="A14:D14"/>
    <mergeCell ref="A5:D5"/>
  </mergeCells>
  <conditionalFormatting sqref="A24">
    <cfRule type="cellIs" dxfId="6" priority="9" operator="equal">
      <formula>"v prípade realizácie projektu v menej rozvinutých a ostatných regiónoch predložte 2 samostané ŽoNFP"</formula>
    </cfRule>
  </conditionalFormatting>
  <conditionalFormatting sqref="D11">
    <cfRule type="expression" dxfId="5" priority="6">
      <formula>$F$8=1</formula>
    </cfRule>
  </conditionalFormatting>
  <conditionalFormatting sqref="D20">
    <cfRule type="expression" dxfId="4" priority="5">
      <formula>$F$17=1</formula>
    </cfRule>
  </conditionalFormatting>
  <conditionalFormatting sqref="A25">
    <cfRule type="cellIs" dxfId="3" priority="4" operator="equal">
      <formula>"zadajte hodnotu do žlto vyznačenej bunky - aj nulovú hodnotu"</formula>
    </cfRule>
  </conditionalFormatting>
  <conditionalFormatting sqref="A26">
    <cfRule type="cellIs" dxfId="2" priority="3" operator="equal">
      <formula>"zadajte hodnotu do žlto vyznačenej bunky - aj nulovú hodnotu"</formula>
    </cfRule>
  </conditionalFormatting>
  <conditionalFormatting sqref="D8">
    <cfRule type="expression" dxfId="1" priority="2">
      <formula>$F$11=1</formula>
    </cfRule>
  </conditionalFormatting>
  <conditionalFormatting sqref="D17">
    <cfRule type="expression" dxfId="0" priority="1">
      <formula>$F$11=1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workbookViewId="0">
      <selection activeCell="J19" sqref="J19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34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2017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2017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e/vJkieAKhEOxyjx6eqB/9EgT9K00Sp2fLkzWOhIzIfyIhqQXQDp1yfHNSTtP9oCX6QbyzpbIh257WpStzF+gw==" saltValue="MHqVyVxosgLsgCkzBGg3Yg==" spinCount="100000" sheet="1" objects="1" scenarios="1"/>
  <mergeCells count="131">
    <mergeCell ref="J5:K5"/>
    <mergeCell ref="O5:P5"/>
    <mergeCell ref="J6:K6"/>
    <mergeCell ref="O6:P6"/>
    <mergeCell ref="J7:K7"/>
    <mergeCell ref="O7:P7"/>
    <mergeCell ref="J1:K1"/>
    <mergeCell ref="M1:N1"/>
    <mergeCell ref="G2:I2"/>
    <mergeCell ref="G3:L3"/>
    <mergeCell ref="J4:K4"/>
    <mergeCell ref="O4:P4"/>
    <mergeCell ref="A19:C19"/>
    <mergeCell ref="A20:C20"/>
    <mergeCell ref="A21:C21"/>
    <mergeCell ref="A22:C22"/>
    <mergeCell ref="A23:C23"/>
    <mergeCell ref="A24:C24"/>
    <mergeCell ref="A10:E11"/>
    <mergeCell ref="F10:P10"/>
    <mergeCell ref="A12:E12"/>
    <mergeCell ref="A13:E13"/>
    <mergeCell ref="A14:E14"/>
    <mergeCell ref="D17:D18"/>
    <mergeCell ref="E17:E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107" priority="13" operator="equal">
      <formula>"zlý súčet"</formula>
    </cfRule>
  </conditionalFormatting>
  <conditionalFormatting sqref="M1:M2">
    <cfRule type="cellIs" dxfId="106" priority="12" operator="equal">
      <formula>"nekorektne zadané údaje"</formula>
    </cfRule>
  </conditionalFormatting>
  <conditionalFormatting sqref="G1">
    <cfRule type="cellIs" dxfId="105" priority="11" operator="equal">
      <formula>"v"</formula>
    </cfRule>
  </conditionalFormatting>
  <conditionalFormatting sqref="I1">
    <cfRule type="cellIs" dxfId="104" priority="9" operator="equal">
      <formula>"riadku"</formula>
    </cfRule>
    <cfRule type="cellIs" dxfId="103" priority="10" operator="equal">
      <formula>"riadkoch"</formula>
    </cfRule>
  </conditionalFormatting>
  <conditionalFormatting sqref="J1:J2">
    <cfRule type="cellIs" dxfId="102" priority="8" operator="equal">
      <formula>"sú nekorektne zadané údaje"</formula>
    </cfRule>
  </conditionalFormatting>
  <conditionalFormatting sqref="G2:I2">
    <cfRule type="cellIs" dxfId="101" priority="7" operator="equal">
      <formula>"nekorektne zadané fokusové oblasti"</formula>
    </cfRule>
  </conditionalFormatting>
  <conditionalFormatting sqref="H1">
    <cfRule type="expression" dxfId="100" priority="6">
      <formula>$H$1&lt;&gt;""</formula>
    </cfRule>
  </conditionalFormatting>
  <conditionalFormatting sqref="G3">
    <cfRule type="cellIs" dxfId="99" priority="5" operator="equal">
      <formula>"pri podopatrení 4.1 zadaný produkt spracovania alebo oprávnené výdavky 16.4"</formula>
    </cfRule>
  </conditionalFormatting>
  <conditionalFormatting sqref="D19">
    <cfRule type="expression" dxfId="98" priority="4">
      <formula>T19=1</formula>
    </cfRule>
  </conditionalFormatting>
  <conditionalFormatting sqref="D20:D129">
    <cfRule type="expression" dxfId="97" priority="3">
      <formula>T20=1</formula>
    </cfRule>
  </conditionalFormatting>
  <conditionalFormatting sqref="E19">
    <cfRule type="expression" dxfId="96" priority="2">
      <formula>U19=1</formula>
    </cfRule>
  </conditionalFormatting>
  <conditionalFormatting sqref="E20:E129">
    <cfRule type="expression" dxfId="95" priority="1">
      <formula>U20=1</formula>
    </cfRule>
  </conditionalFormatting>
  <dataValidations count="2">
    <dataValidation type="list" allowBlank="1" showInputMessage="1" showErrorMessage="1" prompt="vyberte miesto realizácie" sqref="E19:E129">
      <formula1>$S$1:$S$3</formula1>
    </dataValidation>
    <dataValidation allowBlank="1" showInputMessage="1" showErrorMessage="1" prompt="zadajte IČO bez medzier" sqref="D19:D129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workbookViewId="0">
      <selection activeCell="J19" sqref="J19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35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2018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2018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5oaclUBXvz15uuw/Fn1CSOw1/m4GEJZuAFkbNhV5kYGpnzLmzJwzRDnSKDvO8tra5onuk/07Mjod1FJgNwP0BA==" saltValue="RvFyWaAtxlj9BvmkTG8ygw==" spinCount="100000" sheet="1" objects="1" scenarios="1"/>
  <mergeCells count="131">
    <mergeCell ref="J5:K5"/>
    <mergeCell ref="O5:P5"/>
    <mergeCell ref="J6:K6"/>
    <mergeCell ref="O6:P6"/>
    <mergeCell ref="J7:K7"/>
    <mergeCell ref="O7:P7"/>
    <mergeCell ref="J1:K1"/>
    <mergeCell ref="M1:N1"/>
    <mergeCell ref="G2:I2"/>
    <mergeCell ref="G3:L3"/>
    <mergeCell ref="J4:K4"/>
    <mergeCell ref="O4:P4"/>
    <mergeCell ref="A19:C19"/>
    <mergeCell ref="A20:C20"/>
    <mergeCell ref="A21:C21"/>
    <mergeCell ref="A22:C22"/>
    <mergeCell ref="A23:C23"/>
    <mergeCell ref="A24:C24"/>
    <mergeCell ref="A10:E11"/>
    <mergeCell ref="F10:P10"/>
    <mergeCell ref="A12:E12"/>
    <mergeCell ref="A13:E13"/>
    <mergeCell ref="A14:E14"/>
    <mergeCell ref="D17:D18"/>
    <mergeCell ref="E17:E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94" priority="13" operator="equal">
      <formula>"zlý súčet"</formula>
    </cfRule>
  </conditionalFormatting>
  <conditionalFormatting sqref="M1:M2">
    <cfRule type="cellIs" dxfId="93" priority="12" operator="equal">
      <formula>"nekorektne zadané údaje"</formula>
    </cfRule>
  </conditionalFormatting>
  <conditionalFormatting sqref="G1">
    <cfRule type="cellIs" dxfId="92" priority="11" operator="equal">
      <formula>"v"</formula>
    </cfRule>
  </conditionalFormatting>
  <conditionalFormatting sqref="I1">
    <cfRule type="cellIs" dxfId="91" priority="9" operator="equal">
      <formula>"riadku"</formula>
    </cfRule>
    <cfRule type="cellIs" dxfId="90" priority="10" operator="equal">
      <formula>"riadkoch"</formula>
    </cfRule>
  </conditionalFormatting>
  <conditionalFormatting sqref="J1:J2">
    <cfRule type="cellIs" dxfId="89" priority="8" operator="equal">
      <formula>"sú nekorektne zadané údaje"</formula>
    </cfRule>
  </conditionalFormatting>
  <conditionalFormatting sqref="G2:I2">
    <cfRule type="cellIs" dxfId="88" priority="7" operator="equal">
      <formula>"nekorektne zadané fokusové oblasti"</formula>
    </cfRule>
  </conditionalFormatting>
  <conditionalFormatting sqref="H1">
    <cfRule type="expression" dxfId="87" priority="6">
      <formula>$H$1&lt;&gt;""</formula>
    </cfRule>
  </conditionalFormatting>
  <conditionalFormatting sqref="G3">
    <cfRule type="cellIs" dxfId="86" priority="5" operator="equal">
      <formula>"pri podopatrení 4.1 zadaný produkt spracovania alebo oprávnené výdavky 16.4"</formula>
    </cfRule>
  </conditionalFormatting>
  <conditionalFormatting sqref="D19">
    <cfRule type="expression" dxfId="85" priority="4">
      <formula>T19=1</formula>
    </cfRule>
  </conditionalFormatting>
  <conditionalFormatting sqref="D20:D129">
    <cfRule type="expression" dxfId="84" priority="3">
      <formula>T20=1</formula>
    </cfRule>
  </conditionalFormatting>
  <conditionalFormatting sqref="E19">
    <cfRule type="expression" dxfId="83" priority="2">
      <formula>U19=1</formula>
    </cfRule>
  </conditionalFormatting>
  <conditionalFormatting sqref="E20:E129">
    <cfRule type="expression" dxfId="82" priority="1">
      <formula>U20=1</formula>
    </cfRule>
  </conditionalFormatting>
  <dataValidations count="2">
    <dataValidation type="list" allowBlank="1" showInputMessage="1" showErrorMessage="1" prompt="vyberte miesto realizácie" sqref="E19:E129">
      <formula1>$S$1:$S$3</formula1>
    </dataValidation>
    <dataValidation allowBlank="1" showInputMessage="1" showErrorMessage="1" prompt="zadajte IČO bez medzier" sqref="D19:D129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topLeftCell="A13" workbookViewId="0">
      <selection activeCell="J19" sqref="J19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36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2019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2019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Tqb9SUQuqLIWTC0C12GMLAdyJmCGa8Q3Kyey8ptZ8VsXuzk50esfw+u/z1JtytHC9ZvAgFEYjS+s7xzU2eyQgg==" saltValue="zkdkqjDY77/TC4/TIbiO9w==" spinCount="100000" sheet="1" objects="1" scenarios="1"/>
  <mergeCells count="131">
    <mergeCell ref="J5:K5"/>
    <mergeCell ref="O5:P5"/>
    <mergeCell ref="J6:K6"/>
    <mergeCell ref="O6:P6"/>
    <mergeCell ref="J7:K7"/>
    <mergeCell ref="O7:P7"/>
    <mergeCell ref="J1:K1"/>
    <mergeCell ref="M1:N1"/>
    <mergeCell ref="G2:I2"/>
    <mergeCell ref="G3:L3"/>
    <mergeCell ref="J4:K4"/>
    <mergeCell ref="O4:P4"/>
    <mergeCell ref="A19:C19"/>
    <mergeCell ref="A20:C20"/>
    <mergeCell ref="A21:C21"/>
    <mergeCell ref="A22:C22"/>
    <mergeCell ref="A23:C23"/>
    <mergeCell ref="A24:C24"/>
    <mergeCell ref="A10:E11"/>
    <mergeCell ref="F10:P10"/>
    <mergeCell ref="A12:E12"/>
    <mergeCell ref="A13:E13"/>
    <mergeCell ref="A14:E14"/>
    <mergeCell ref="D17:D18"/>
    <mergeCell ref="E17:E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81" priority="13" operator="equal">
      <formula>"zlý súčet"</formula>
    </cfRule>
  </conditionalFormatting>
  <conditionalFormatting sqref="M1:M2">
    <cfRule type="cellIs" dxfId="80" priority="12" operator="equal">
      <formula>"nekorektne zadané údaje"</formula>
    </cfRule>
  </conditionalFormatting>
  <conditionalFormatting sqref="G1">
    <cfRule type="cellIs" dxfId="79" priority="11" operator="equal">
      <formula>"v"</formula>
    </cfRule>
  </conditionalFormatting>
  <conditionalFormatting sqref="I1">
    <cfRule type="cellIs" dxfId="78" priority="9" operator="equal">
      <formula>"riadku"</formula>
    </cfRule>
    <cfRule type="cellIs" dxfId="77" priority="10" operator="equal">
      <formula>"riadkoch"</formula>
    </cfRule>
  </conditionalFormatting>
  <conditionalFormatting sqref="J1:J2">
    <cfRule type="cellIs" dxfId="76" priority="8" operator="equal">
      <formula>"sú nekorektne zadané údaje"</formula>
    </cfRule>
  </conditionalFormatting>
  <conditionalFormatting sqref="G2:I2">
    <cfRule type="cellIs" dxfId="75" priority="7" operator="equal">
      <formula>"nekorektne zadané fokusové oblasti"</formula>
    </cfRule>
  </conditionalFormatting>
  <conditionalFormatting sqref="H1">
    <cfRule type="expression" dxfId="74" priority="6">
      <formula>$H$1&lt;&gt;""</formula>
    </cfRule>
  </conditionalFormatting>
  <conditionalFormatting sqref="G3">
    <cfRule type="cellIs" dxfId="73" priority="5" operator="equal">
      <formula>"pri podopatrení 4.1 zadaný produkt spracovania alebo oprávnené výdavky 16.4"</formula>
    </cfRule>
  </conditionalFormatting>
  <conditionalFormatting sqref="D19">
    <cfRule type="expression" dxfId="72" priority="4">
      <formula>T19=1</formula>
    </cfRule>
  </conditionalFormatting>
  <conditionalFormatting sqref="D20:D129">
    <cfRule type="expression" dxfId="71" priority="3">
      <formula>T20=1</formula>
    </cfRule>
  </conditionalFormatting>
  <conditionalFormatting sqref="E19">
    <cfRule type="expression" dxfId="70" priority="2">
      <formula>U19=1</formula>
    </cfRule>
  </conditionalFormatting>
  <conditionalFormatting sqref="E20:E129">
    <cfRule type="expression" dxfId="69" priority="1">
      <formula>U20=1</formula>
    </cfRule>
  </conditionalFormatting>
  <dataValidations count="2">
    <dataValidation type="list" allowBlank="1" showInputMessage="1" showErrorMessage="1" prompt="vyberte miesto realizácie" sqref="E19:E129">
      <formula1>$S$1:$S$3</formula1>
    </dataValidation>
    <dataValidation allowBlank="1" showInputMessage="1" showErrorMessage="1" prompt="zadajte IČO bez medzier" sqref="D19:D129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workbookViewId="0">
      <selection activeCell="J19" sqref="J19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37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2020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2020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JPxjFn8Dk5hqt7RHdDi6uXLVOU01ihxr7tL9h0iEUJhBgibs3Q7HgzT3BDS5CGrFQ8ZAEP7hz08yg/eduOcKsw==" saltValue="3AZbaAyjPnlRhDk1VAYycg==" spinCount="100000" sheet="1" objects="1" scenarios="1"/>
  <mergeCells count="131">
    <mergeCell ref="J5:K5"/>
    <mergeCell ref="O5:P5"/>
    <mergeCell ref="J6:K6"/>
    <mergeCell ref="O6:P6"/>
    <mergeCell ref="J7:K7"/>
    <mergeCell ref="O7:P7"/>
    <mergeCell ref="J1:K1"/>
    <mergeCell ref="M1:N1"/>
    <mergeCell ref="G2:I2"/>
    <mergeCell ref="G3:L3"/>
    <mergeCell ref="J4:K4"/>
    <mergeCell ref="O4:P4"/>
    <mergeCell ref="A19:C19"/>
    <mergeCell ref="A20:C20"/>
    <mergeCell ref="A21:C21"/>
    <mergeCell ref="A22:C22"/>
    <mergeCell ref="A23:C23"/>
    <mergeCell ref="A24:C24"/>
    <mergeCell ref="A10:E11"/>
    <mergeCell ref="F10:P10"/>
    <mergeCell ref="A12:E12"/>
    <mergeCell ref="A13:E13"/>
    <mergeCell ref="A14:E14"/>
    <mergeCell ref="D17:D18"/>
    <mergeCell ref="E17:E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68" priority="13" operator="equal">
      <formula>"zlý súčet"</formula>
    </cfRule>
  </conditionalFormatting>
  <conditionalFormatting sqref="M1:M2">
    <cfRule type="cellIs" dxfId="67" priority="12" operator="equal">
      <formula>"nekorektne zadané údaje"</formula>
    </cfRule>
  </conditionalFormatting>
  <conditionalFormatting sqref="G1">
    <cfRule type="cellIs" dxfId="66" priority="11" operator="equal">
      <formula>"v"</formula>
    </cfRule>
  </conditionalFormatting>
  <conditionalFormatting sqref="I1">
    <cfRule type="cellIs" dxfId="65" priority="9" operator="equal">
      <formula>"riadku"</formula>
    </cfRule>
    <cfRule type="cellIs" dxfId="64" priority="10" operator="equal">
      <formula>"riadkoch"</formula>
    </cfRule>
  </conditionalFormatting>
  <conditionalFormatting sqref="J1:J2">
    <cfRule type="cellIs" dxfId="63" priority="8" operator="equal">
      <formula>"sú nekorektne zadané údaje"</formula>
    </cfRule>
  </conditionalFormatting>
  <conditionalFormatting sqref="G2:I2">
    <cfRule type="cellIs" dxfId="62" priority="7" operator="equal">
      <formula>"nekorektne zadané fokusové oblasti"</formula>
    </cfRule>
  </conditionalFormatting>
  <conditionalFormatting sqref="H1">
    <cfRule type="expression" dxfId="61" priority="6">
      <formula>$H$1&lt;&gt;""</formula>
    </cfRule>
  </conditionalFormatting>
  <conditionalFormatting sqref="G3">
    <cfRule type="cellIs" dxfId="60" priority="5" operator="equal">
      <formula>"pri podopatrení 4.1 zadaný produkt spracovania alebo oprávnené výdavky 16.4"</formula>
    </cfRule>
  </conditionalFormatting>
  <conditionalFormatting sqref="D19">
    <cfRule type="expression" dxfId="59" priority="4">
      <formula>T19=1</formula>
    </cfRule>
  </conditionalFormatting>
  <conditionalFormatting sqref="D20:D129">
    <cfRule type="expression" dxfId="58" priority="3">
      <formula>T20=1</formula>
    </cfRule>
  </conditionalFormatting>
  <conditionalFormatting sqref="E19">
    <cfRule type="expression" dxfId="57" priority="2">
      <formula>U19=1</formula>
    </cfRule>
  </conditionalFormatting>
  <conditionalFormatting sqref="E20:E129">
    <cfRule type="expression" dxfId="56" priority="1">
      <formula>U20=1</formula>
    </cfRule>
  </conditionalFormatting>
  <dataValidations count="2">
    <dataValidation type="list" allowBlank="1" showInputMessage="1" showErrorMessage="1" prompt="vyberte miesto realizácie" sqref="E19:E129">
      <formula1>$S$1:$S$3</formula1>
    </dataValidation>
    <dataValidation allowBlank="1" showInputMessage="1" showErrorMessage="1" prompt="zadajte IČO bez medzier" sqref="D19:D129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workbookViewId="0">
      <selection activeCell="J19" sqref="J19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38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2021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2021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45L35DwEIJOY5hjRUAferggLgcBc+WhdceQBuq5FMq627qw60RdM4/qPB3CS9Gz8Rfm6/iSM9GrqQarylkNE1g==" saltValue="ZAvbrpFInbGhRwemk5+nQQ==" spinCount="100000" sheet="1" objects="1" scenarios="1"/>
  <mergeCells count="131">
    <mergeCell ref="J5:K5"/>
    <mergeCell ref="O5:P5"/>
    <mergeCell ref="J6:K6"/>
    <mergeCell ref="O6:P6"/>
    <mergeCell ref="J7:K7"/>
    <mergeCell ref="O7:P7"/>
    <mergeCell ref="J1:K1"/>
    <mergeCell ref="M1:N1"/>
    <mergeCell ref="G2:I2"/>
    <mergeCell ref="G3:L3"/>
    <mergeCell ref="J4:K4"/>
    <mergeCell ref="O4:P4"/>
    <mergeCell ref="A19:C19"/>
    <mergeCell ref="A20:C20"/>
    <mergeCell ref="A21:C21"/>
    <mergeCell ref="A22:C22"/>
    <mergeCell ref="A23:C23"/>
    <mergeCell ref="A24:C24"/>
    <mergeCell ref="A10:E11"/>
    <mergeCell ref="F10:P10"/>
    <mergeCell ref="A12:E12"/>
    <mergeCell ref="A13:E13"/>
    <mergeCell ref="A14:E14"/>
    <mergeCell ref="D17:D18"/>
    <mergeCell ref="E17:E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55" priority="13" operator="equal">
      <formula>"zlý súčet"</formula>
    </cfRule>
  </conditionalFormatting>
  <conditionalFormatting sqref="M1:M2">
    <cfRule type="cellIs" dxfId="54" priority="12" operator="equal">
      <formula>"nekorektne zadané údaje"</formula>
    </cfRule>
  </conditionalFormatting>
  <conditionalFormatting sqref="G1">
    <cfRule type="cellIs" dxfId="53" priority="11" operator="equal">
      <formula>"v"</formula>
    </cfRule>
  </conditionalFormatting>
  <conditionalFormatting sqref="I1">
    <cfRule type="cellIs" dxfId="52" priority="9" operator="equal">
      <formula>"riadku"</formula>
    </cfRule>
    <cfRule type="cellIs" dxfId="51" priority="10" operator="equal">
      <formula>"riadkoch"</formula>
    </cfRule>
  </conditionalFormatting>
  <conditionalFormatting sqref="J1:J2">
    <cfRule type="cellIs" dxfId="50" priority="8" operator="equal">
      <formula>"sú nekorektne zadané údaje"</formula>
    </cfRule>
  </conditionalFormatting>
  <conditionalFormatting sqref="G2:I2">
    <cfRule type="cellIs" dxfId="49" priority="7" operator="equal">
      <formula>"nekorektne zadané fokusové oblasti"</formula>
    </cfRule>
  </conditionalFormatting>
  <conditionalFormatting sqref="H1">
    <cfRule type="expression" dxfId="48" priority="6">
      <formula>$H$1&lt;&gt;""</formula>
    </cfRule>
  </conditionalFormatting>
  <conditionalFormatting sqref="G3">
    <cfRule type="cellIs" dxfId="47" priority="5" operator="equal">
      <formula>"pri podopatrení 4.1 zadaný produkt spracovania alebo oprávnené výdavky 16.4"</formula>
    </cfRule>
  </conditionalFormatting>
  <conditionalFormatting sqref="D19">
    <cfRule type="expression" dxfId="46" priority="4">
      <formula>T19=1</formula>
    </cfRule>
  </conditionalFormatting>
  <conditionalFormatting sqref="D20:D129">
    <cfRule type="expression" dxfId="45" priority="3">
      <formula>T20=1</formula>
    </cfRule>
  </conditionalFormatting>
  <conditionalFormatting sqref="E19">
    <cfRule type="expression" dxfId="44" priority="2">
      <formula>U19=1</formula>
    </cfRule>
  </conditionalFormatting>
  <conditionalFormatting sqref="E20:E129">
    <cfRule type="expression" dxfId="43" priority="1">
      <formula>U20=1</formula>
    </cfRule>
  </conditionalFormatting>
  <dataValidations count="2">
    <dataValidation type="list" allowBlank="1" showInputMessage="1" showErrorMessage="1" prompt="vyberte miesto realizácie" sqref="E19:E129">
      <formula1>$S$1:$S$3</formula1>
    </dataValidation>
    <dataValidation allowBlank="1" showInputMessage="1" showErrorMessage="1" prompt="zadajte IČO bez medzier" sqref="D19:D129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workbookViewId="0">
      <selection activeCell="I19" sqref="I19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39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2022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2022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q0BhNLhuFFtKmWddxcnHzUXuGlL68WE0Q0eCTtZfyqQa0sntc2J4LoadXm+NJkNfxWLqLcust58AfG2TW1hD5g==" saltValue="Xc8EdBwDl2q2PlJfxyOpiQ==" spinCount="100000" sheet="1" objects="1" scenarios="1"/>
  <mergeCells count="131">
    <mergeCell ref="J5:K5"/>
    <mergeCell ref="O5:P5"/>
    <mergeCell ref="J6:K6"/>
    <mergeCell ref="O6:P6"/>
    <mergeCell ref="J7:K7"/>
    <mergeCell ref="O7:P7"/>
    <mergeCell ref="J1:K1"/>
    <mergeCell ref="M1:N1"/>
    <mergeCell ref="G2:I2"/>
    <mergeCell ref="G3:L3"/>
    <mergeCell ref="J4:K4"/>
    <mergeCell ref="O4:P4"/>
    <mergeCell ref="A19:C19"/>
    <mergeCell ref="A20:C20"/>
    <mergeCell ref="A21:C21"/>
    <mergeCell ref="A22:C22"/>
    <mergeCell ref="A23:C23"/>
    <mergeCell ref="A24:C24"/>
    <mergeCell ref="A10:E11"/>
    <mergeCell ref="F10:P10"/>
    <mergeCell ref="A12:E12"/>
    <mergeCell ref="A13:E13"/>
    <mergeCell ref="A14:E14"/>
    <mergeCell ref="D17:D18"/>
    <mergeCell ref="E17:E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42" priority="13" operator="equal">
      <formula>"zlý súčet"</formula>
    </cfRule>
  </conditionalFormatting>
  <conditionalFormatting sqref="M1:M2">
    <cfRule type="cellIs" dxfId="41" priority="12" operator="equal">
      <formula>"nekorektne zadané údaje"</formula>
    </cfRule>
  </conditionalFormatting>
  <conditionalFormatting sqref="G1">
    <cfRule type="cellIs" dxfId="40" priority="11" operator="equal">
      <formula>"v"</formula>
    </cfRule>
  </conditionalFormatting>
  <conditionalFormatting sqref="I1">
    <cfRule type="cellIs" dxfId="39" priority="9" operator="equal">
      <formula>"riadku"</formula>
    </cfRule>
    <cfRule type="cellIs" dxfId="38" priority="10" operator="equal">
      <formula>"riadkoch"</formula>
    </cfRule>
  </conditionalFormatting>
  <conditionalFormatting sqref="J1:J2">
    <cfRule type="cellIs" dxfId="37" priority="8" operator="equal">
      <formula>"sú nekorektne zadané údaje"</formula>
    </cfRule>
  </conditionalFormatting>
  <conditionalFormatting sqref="G2:I2">
    <cfRule type="cellIs" dxfId="36" priority="7" operator="equal">
      <formula>"nekorektne zadané fokusové oblasti"</formula>
    </cfRule>
  </conditionalFormatting>
  <conditionalFormatting sqref="H1">
    <cfRule type="expression" dxfId="35" priority="6">
      <formula>$H$1&lt;&gt;""</formula>
    </cfRule>
  </conditionalFormatting>
  <conditionalFormatting sqref="G3">
    <cfRule type="cellIs" dxfId="34" priority="5" operator="equal">
      <formula>"pri podopatrení 4.1 zadaný produkt spracovania alebo oprávnené výdavky 16.4"</formula>
    </cfRule>
  </conditionalFormatting>
  <conditionalFormatting sqref="D19">
    <cfRule type="expression" dxfId="33" priority="4">
      <formula>T19=1</formula>
    </cfRule>
  </conditionalFormatting>
  <conditionalFormatting sqref="D20:D129">
    <cfRule type="expression" dxfId="32" priority="3">
      <formula>T20=1</formula>
    </cfRule>
  </conditionalFormatting>
  <conditionalFormatting sqref="E19">
    <cfRule type="expression" dxfId="31" priority="2">
      <formula>U19=1</formula>
    </cfRule>
  </conditionalFormatting>
  <conditionalFormatting sqref="E20:E129">
    <cfRule type="expression" dxfId="30" priority="1">
      <formula>U20=1</formula>
    </cfRule>
  </conditionalFormatting>
  <dataValidations count="2">
    <dataValidation type="list" allowBlank="1" showInputMessage="1" showErrorMessage="1" prompt="vyberte miesto realizácie" sqref="E19:E129">
      <formula1>$S$1:$S$3</formula1>
    </dataValidation>
    <dataValidation allowBlank="1" showInputMessage="1" showErrorMessage="1" prompt="zadajte IČO bez medzier" sqref="D19:D129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0"/>
  <sheetViews>
    <sheetView workbookViewId="0">
      <selection activeCell="S1" sqref="S1:U1048576"/>
    </sheetView>
  </sheetViews>
  <sheetFormatPr defaultRowHeight="12.75" x14ac:dyDescent="0.2"/>
  <cols>
    <col min="1" max="3" width="12.7109375" customWidth="1"/>
    <col min="4" max="4" width="10.85546875" bestFit="1" customWidth="1"/>
    <col min="5" max="5" width="11.85546875" bestFit="1" customWidth="1"/>
    <col min="6" max="13" width="11.7109375" customWidth="1"/>
    <col min="14" max="14" width="11.140625" bestFit="1" customWidth="1"/>
    <col min="15" max="16" width="11.7109375" customWidth="1"/>
    <col min="19" max="19" width="19.7109375" hidden="1" customWidth="1"/>
    <col min="20" max="20" width="10.7109375" hidden="1" customWidth="1"/>
    <col min="21" max="21" width="13.28515625" hidden="1" customWidth="1"/>
  </cols>
  <sheetData>
    <row r="1" spans="1:19" x14ac:dyDescent="0.2">
      <c r="A1" s="1" t="s">
        <v>40</v>
      </c>
      <c r="B1" s="1"/>
      <c r="C1" s="1"/>
      <c r="D1" s="2"/>
      <c r="E1" s="2"/>
      <c r="F1" s="2"/>
      <c r="G1" s="3" t="str">
        <f>IF(H1="","","v")</f>
        <v/>
      </c>
      <c r="H1" s="3" t="str">
        <f>IF(S18=0,"",TRANSPOSE(S18))</f>
        <v/>
      </c>
      <c r="I1" s="3" t="str">
        <f>IF(H1="","",IF(H1=1,"riadku",IF(H1&gt;1,"riadkoch","")))</f>
        <v/>
      </c>
      <c r="J1" s="147" t="str">
        <f>IF(H1="","",IF(H1&gt;0,"sú nekorektne zadané údaje",""))</f>
        <v/>
      </c>
      <c r="K1" s="147"/>
      <c r="L1" s="2"/>
      <c r="M1" s="147" t="str">
        <f>IF((P12+P13)&lt;&gt;SUM(P19:P129),"nekorektne zadané údaje","")</f>
        <v/>
      </c>
      <c r="N1" s="147"/>
      <c r="O1" s="2"/>
      <c r="P1" s="2"/>
    </row>
    <row r="2" spans="1:19" x14ac:dyDescent="0.2">
      <c r="A2" s="1"/>
      <c r="B2" s="1"/>
      <c r="C2" s="1"/>
      <c r="D2" s="2"/>
      <c r="E2" s="2"/>
      <c r="F2" s="2"/>
      <c r="G2" s="148" t="s">
        <v>1</v>
      </c>
      <c r="H2" s="148"/>
      <c r="I2" s="148"/>
      <c r="J2" s="3"/>
      <c r="K2" s="3"/>
      <c r="L2" s="2"/>
      <c r="M2" s="3"/>
      <c r="N2" s="3"/>
      <c r="O2" s="2"/>
      <c r="P2" s="2"/>
      <c r="S2" s="5" t="s">
        <v>30</v>
      </c>
    </row>
    <row r="3" spans="1:19" x14ac:dyDescent="0.2">
      <c r="A3" s="4" t="s">
        <v>2</v>
      </c>
      <c r="B3" s="1"/>
      <c r="C3" s="1"/>
      <c r="D3" s="2"/>
      <c r="E3" s="2"/>
      <c r="F3" s="2"/>
      <c r="G3" s="149" t="s">
        <v>1</v>
      </c>
      <c r="H3" s="149"/>
      <c r="I3" s="149"/>
      <c r="J3" s="149"/>
      <c r="K3" s="149"/>
      <c r="L3" s="149"/>
      <c r="M3" s="2"/>
      <c r="N3" s="2"/>
      <c r="O3" s="2"/>
      <c r="P3" s="2"/>
      <c r="S3" t="s">
        <v>31</v>
      </c>
    </row>
    <row r="4" spans="1:19" x14ac:dyDescent="0.2">
      <c r="A4" s="4"/>
      <c r="B4" s="1"/>
      <c r="C4" s="1"/>
      <c r="D4" s="1"/>
      <c r="E4" s="1"/>
      <c r="F4" s="1"/>
      <c r="G4" s="1"/>
      <c r="H4" s="5"/>
      <c r="I4" s="6" t="s">
        <v>3</v>
      </c>
      <c r="J4" s="150"/>
      <c r="K4" s="150"/>
      <c r="L4" s="5"/>
      <c r="M4" s="5"/>
      <c r="N4" s="6" t="s">
        <v>3</v>
      </c>
      <c r="O4" s="150"/>
      <c r="P4" s="150"/>
    </row>
    <row r="5" spans="1:19" x14ac:dyDescent="0.2">
      <c r="A5" s="4"/>
      <c r="B5" s="1"/>
      <c r="C5" s="1"/>
      <c r="D5" s="1"/>
      <c r="E5" s="1"/>
      <c r="F5" s="1"/>
      <c r="G5" s="1"/>
      <c r="H5" s="5"/>
      <c r="I5" s="6" t="s">
        <v>4</v>
      </c>
      <c r="J5" s="150"/>
      <c r="K5" s="150"/>
      <c r="L5" s="5"/>
      <c r="M5" s="5"/>
      <c r="N5" s="6" t="s">
        <v>4</v>
      </c>
      <c r="O5" s="150"/>
      <c r="P5" s="150"/>
    </row>
    <row r="6" spans="1:19" x14ac:dyDescent="0.2">
      <c r="A6" s="4"/>
      <c r="B6" s="1"/>
      <c r="C6" s="1"/>
      <c r="D6" s="1"/>
      <c r="E6" s="1"/>
      <c r="F6" s="1"/>
      <c r="G6" s="1"/>
      <c r="H6" s="5"/>
      <c r="I6" s="6" t="s">
        <v>5</v>
      </c>
      <c r="J6" s="150"/>
      <c r="K6" s="150"/>
      <c r="L6" s="5"/>
      <c r="M6" s="5"/>
      <c r="N6" s="6" t="s">
        <v>5</v>
      </c>
      <c r="O6" s="150"/>
      <c r="P6" s="150"/>
    </row>
    <row r="7" spans="1:19" x14ac:dyDescent="0.2">
      <c r="A7" s="4"/>
      <c r="B7" s="1"/>
      <c r="C7" s="1"/>
      <c r="D7" s="1"/>
      <c r="E7" s="1"/>
      <c r="F7" s="1"/>
      <c r="G7" s="1"/>
      <c r="H7" s="5"/>
      <c r="I7" s="6" t="s">
        <v>6</v>
      </c>
      <c r="J7" s="150"/>
      <c r="K7" s="150"/>
      <c r="L7" s="5"/>
      <c r="M7" s="5"/>
      <c r="N7" s="6" t="s">
        <v>6</v>
      </c>
      <c r="O7" s="150"/>
      <c r="P7" s="150"/>
    </row>
    <row r="8" spans="1:19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x14ac:dyDescent="0.2">
      <c r="A10" s="151" t="s">
        <v>7</v>
      </c>
      <c r="B10" s="152"/>
      <c r="C10" s="152"/>
      <c r="D10" s="152"/>
      <c r="E10" s="152"/>
      <c r="F10" s="134">
        <v>2023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5"/>
    </row>
    <row r="11" spans="1:19" ht="13.5" thickBot="1" x14ac:dyDescent="0.25">
      <c r="A11" s="153"/>
      <c r="B11" s="154"/>
      <c r="C11" s="154"/>
      <c r="D11" s="154"/>
      <c r="E11" s="154"/>
      <c r="F11" s="60"/>
      <c r="G11" s="7"/>
      <c r="H11" s="7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7"/>
      <c r="O11" s="8" t="s">
        <v>13</v>
      </c>
      <c r="P11" s="9" t="s">
        <v>14</v>
      </c>
    </row>
    <row r="12" spans="1:19" ht="22.5" customHeight="1" x14ac:dyDescent="0.2">
      <c r="A12" s="145" t="s">
        <v>28</v>
      </c>
      <c r="B12" s="146"/>
      <c r="C12" s="146"/>
      <c r="D12" s="146"/>
      <c r="E12" s="146"/>
      <c r="F12" s="12"/>
      <c r="G12" s="12"/>
      <c r="H12" s="13"/>
      <c r="I12" s="10">
        <f>SUMIFS(I19:I129,$E$19:$E$129,"menej rozvinuté regióny")</f>
        <v>0</v>
      </c>
      <c r="J12" s="10">
        <f>SUMIFS(J19:J129,$E$19:$E$129,"menej rozvinuté regióny")</f>
        <v>0</v>
      </c>
      <c r="K12" s="10">
        <f>SUMIFS(K19:K129,$E$19:$E$129,"menej rozvinuté regióny")</f>
        <v>0</v>
      </c>
      <c r="L12" s="10">
        <f t="shared" ref="L12" si="0">SUMIFS(L19:L129,$E$19:$E$129,"menej rozvinuté regióny")</f>
        <v>0</v>
      </c>
      <c r="M12" s="10">
        <f>SUMIFS(M19:M129,$E$19:$E$129,"menej rozvinuté regióny")</f>
        <v>0</v>
      </c>
      <c r="N12" s="14"/>
      <c r="O12" s="10">
        <f>SUMIFS(O19:O129,$E$19:$E$129,"menej rozvinuté regióny")</f>
        <v>0</v>
      </c>
      <c r="P12" s="11">
        <f>SUMIFS(P19:P129,$E$19:$E$129,"menej rozvinuté regióny")</f>
        <v>0</v>
      </c>
    </row>
    <row r="13" spans="1:19" ht="22.5" customHeight="1" x14ac:dyDescent="0.2">
      <c r="A13" s="145" t="s">
        <v>29</v>
      </c>
      <c r="B13" s="146"/>
      <c r="C13" s="146"/>
      <c r="D13" s="146"/>
      <c r="E13" s="146"/>
      <c r="F13" s="12"/>
      <c r="G13" s="12"/>
      <c r="H13" s="13"/>
      <c r="I13" s="10">
        <f>SUMIFS(I19:I129,$E$19:$E$129,"ostatné regióny")</f>
        <v>0</v>
      </c>
      <c r="J13" s="10">
        <f t="shared" ref="J13:L13" si="1">SUMIFS(J19:J129,$E$19:$E$129,"ostatné regióny")</f>
        <v>0</v>
      </c>
      <c r="K13" s="10">
        <f t="shared" si="1"/>
        <v>0</v>
      </c>
      <c r="L13" s="10">
        <f t="shared" si="1"/>
        <v>0</v>
      </c>
      <c r="M13" s="10">
        <f>SUMIFS(M19:M129,$E$19:$E$129,"ostatné regióny")</f>
        <v>0</v>
      </c>
      <c r="N13" s="14"/>
      <c r="O13" s="10">
        <f>SUMIFS(O19:O129,$E$19:$E$129,"ostatné regióny")</f>
        <v>0</v>
      </c>
      <c r="P13" s="11">
        <f>SUMIFS(P19:P129,$E$19:$E$129,"ostatné regióny")</f>
        <v>0</v>
      </c>
    </row>
    <row r="14" spans="1:19" ht="22.5" customHeight="1" x14ac:dyDescent="0.2">
      <c r="A14" s="139" t="s">
        <v>15</v>
      </c>
      <c r="B14" s="140"/>
      <c r="C14" s="140"/>
      <c r="D14" s="140"/>
      <c r="E14" s="140"/>
      <c r="F14" s="15"/>
      <c r="G14" s="15"/>
      <c r="H14" s="16"/>
      <c r="I14" s="17"/>
      <c r="J14" s="17"/>
      <c r="K14" s="17"/>
      <c r="L14" s="17"/>
      <c r="M14" s="18">
        <f>SUM(I14:L14)</f>
        <v>0</v>
      </c>
      <c r="N14" s="19"/>
      <c r="O14" s="20"/>
      <c r="P14" s="21">
        <f>M14-O14</f>
        <v>0</v>
      </c>
    </row>
    <row r="15" spans="1:19" ht="22.5" customHeight="1" thickBot="1" x14ac:dyDescent="0.25">
      <c r="A15" s="22" t="s">
        <v>16</v>
      </c>
      <c r="B15" s="23"/>
      <c r="C15" s="23"/>
      <c r="D15" s="23"/>
      <c r="E15" s="23"/>
      <c r="F15" s="24"/>
      <c r="G15" s="24"/>
      <c r="H15" s="24"/>
      <c r="I15" s="25">
        <f>SUM(I12:I14)</f>
        <v>0</v>
      </c>
      <c r="J15" s="25">
        <f t="shared" ref="J15:L15" si="2">SUM(J12:J14)</f>
        <v>0</v>
      </c>
      <c r="K15" s="25">
        <f t="shared" si="2"/>
        <v>0</v>
      </c>
      <c r="L15" s="25">
        <f t="shared" si="2"/>
        <v>0</v>
      </c>
      <c r="M15" s="25">
        <f>SUM(M12:M14)</f>
        <v>0</v>
      </c>
      <c r="N15" s="24"/>
      <c r="O15" s="25">
        <f>SUM(O12:O14)</f>
        <v>0</v>
      </c>
      <c r="P15" s="26">
        <f>SUM(P12:P14)</f>
        <v>0</v>
      </c>
    </row>
    <row r="16" spans="1:19" ht="13.5" thickBo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1" ht="24.75" customHeight="1" x14ac:dyDescent="0.2">
      <c r="A17" s="28" t="s">
        <v>17</v>
      </c>
      <c r="B17" s="29"/>
      <c r="C17" s="30"/>
      <c r="D17" s="141" t="s">
        <v>18</v>
      </c>
      <c r="E17" s="143" t="s">
        <v>19</v>
      </c>
      <c r="F17" s="133">
        <v>2023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5"/>
    </row>
    <row r="18" spans="1:21" ht="24.75" customHeight="1" thickBot="1" x14ac:dyDescent="0.25">
      <c r="A18" s="31" t="s">
        <v>20</v>
      </c>
      <c r="B18" s="32"/>
      <c r="C18" s="33"/>
      <c r="D18" s="142"/>
      <c r="E18" s="144"/>
      <c r="F18" s="34" t="s">
        <v>21</v>
      </c>
      <c r="G18" s="8" t="s">
        <v>22</v>
      </c>
      <c r="H18" s="8" t="s">
        <v>23</v>
      </c>
      <c r="I18" s="8" t="s">
        <v>8</v>
      </c>
      <c r="J18" s="8" t="s">
        <v>9</v>
      </c>
      <c r="K18" s="8" t="s">
        <v>10</v>
      </c>
      <c r="L18" s="8" t="s">
        <v>11</v>
      </c>
      <c r="M18" s="8" t="s">
        <v>24</v>
      </c>
      <c r="N18" s="35" t="s">
        <v>25</v>
      </c>
      <c r="O18" s="35" t="s">
        <v>26</v>
      </c>
      <c r="P18" s="36" t="s">
        <v>27</v>
      </c>
      <c r="S18" s="53">
        <f>COUNTIF(S19:S129,"nekorektne zadané údaje")</f>
        <v>0</v>
      </c>
      <c r="T18" s="57" t="s">
        <v>32</v>
      </c>
      <c r="U18" s="57" t="s">
        <v>33</v>
      </c>
    </row>
    <row r="19" spans="1:21" ht="24.75" customHeight="1" x14ac:dyDescent="0.2">
      <c r="A19" s="136"/>
      <c r="B19" s="137"/>
      <c r="C19" s="138"/>
      <c r="D19" s="55"/>
      <c r="E19" s="59"/>
      <c r="F19" s="37"/>
      <c r="G19" s="38"/>
      <c r="H19" s="39">
        <f>ROUNDDOWN(F19*G19,2)</f>
        <v>0</v>
      </c>
      <c r="I19" s="38"/>
      <c r="J19" s="38"/>
      <c r="K19" s="38"/>
      <c r="L19" s="38"/>
      <c r="M19" s="39">
        <f>SUM(I19:L19)</f>
        <v>0</v>
      </c>
      <c r="N19" s="40" t="str">
        <f>IF(ROUNDDOWN(F19*G19,2)-ROUNDDOWN(SUM(I19:L19),2)=0,"","zlý súčet")</f>
        <v/>
      </c>
      <c r="O19" s="41"/>
      <c r="P19" s="42">
        <f>M19-O19</f>
        <v>0</v>
      </c>
      <c r="S19" s="52" t="str">
        <f>IF(AND(H19&gt;0,OR(D19="",E19="")),"nekorektne zadané údaje","")</f>
        <v/>
      </c>
      <c r="T19" s="54" t="str">
        <f>IF(AND(S19="nekorektne zadané údaje",D19=""),1,"")</f>
        <v/>
      </c>
      <c r="U19" s="54" t="str">
        <f>IF(AND(S19="nekorektne zadané údaje",E19=""),1,"")</f>
        <v/>
      </c>
    </row>
    <row r="20" spans="1:21" ht="24.75" customHeight="1" x14ac:dyDescent="0.2">
      <c r="A20" s="127"/>
      <c r="B20" s="128"/>
      <c r="C20" s="129"/>
      <c r="D20" s="56"/>
      <c r="E20" s="43"/>
      <c r="F20" s="37"/>
      <c r="G20" s="38"/>
      <c r="H20" s="39">
        <f t="shared" ref="H20:H83" si="3">ROUNDDOWN(F20*G20,2)</f>
        <v>0</v>
      </c>
      <c r="I20" s="44"/>
      <c r="J20" s="44"/>
      <c r="K20" s="44"/>
      <c r="L20" s="44"/>
      <c r="M20" s="39">
        <f t="shared" ref="M20:M83" si="4">SUM(I20:L20)</f>
        <v>0</v>
      </c>
      <c r="N20" s="40" t="str">
        <f t="shared" ref="N20:N83" si="5">IF(ROUNDDOWN(F20*G20,2)-ROUNDDOWN(SUM(I20:L20),2)=0,"","zlý súčet")</f>
        <v/>
      </c>
      <c r="O20" s="45"/>
      <c r="P20" s="42">
        <f t="shared" ref="P20:P83" si="6">M20-O20</f>
        <v>0</v>
      </c>
      <c r="S20" s="52" t="str">
        <f t="shared" ref="S20:S83" si="7">IF(AND(H20&gt;0,OR(D20="",E20="")),"nekorektne zadané údaje","")</f>
        <v/>
      </c>
      <c r="T20" s="54" t="str">
        <f t="shared" ref="T20:T83" si="8">IF(AND(S20="nekorektne zadané údaje",D20=""),1,"")</f>
        <v/>
      </c>
      <c r="U20" s="54" t="str">
        <f t="shared" ref="U20:U83" si="9">IF(AND(S20="nekorektne zadané údaje",E20=""),1,"")</f>
        <v/>
      </c>
    </row>
    <row r="21" spans="1:21" ht="24.75" customHeight="1" x14ac:dyDescent="0.2">
      <c r="A21" s="127"/>
      <c r="B21" s="128"/>
      <c r="C21" s="129"/>
      <c r="D21" s="56"/>
      <c r="E21" s="43"/>
      <c r="F21" s="37"/>
      <c r="G21" s="38"/>
      <c r="H21" s="39">
        <f t="shared" si="3"/>
        <v>0</v>
      </c>
      <c r="I21" s="44"/>
      <c r="J21" s="44"/>
      <c r="K21" s="44"/>
      <c r="L21" s="44"/>
      <c r="M21" s="39">
        <f t="shared" si="4"/>
        <v>0</v>
      </c>
      <c r="N21" s="40" t="str">
        <f t="shared" si="5"/>
        <v/>
      </c>
      <c r="O21" s="45"/>
      <c r="P21" s="42">
        <f t="shared" si="6"/>
        <v>0</v>
      </c>
      <c r="S21" s="52" t="str">
        <f t="shared" si="7"/>
        <v/>
      </c>
      <c r="T21" s="54" t="str">
        <f t="shared" si="8"/>
        <v/>
      </c>
      <c r="U21" s="54" t="str">
        <f t="shared" si="9"/>
        <v/>
      </c>
    </row>
    <row r="22" spans="1:21" ht="24.75" customHeight="1" x14ac:dyDescent="0.2">
      <c r="A22" s="127"/>
      <c r="B22" s="128"/>
      <c r="C22" s="129"/>
      <c r="D22" s="56"/>
      <c r="E22" s="43"/>
      <c r="F22" s="37"/>
      <c r="G22" s="38"/>
      <c r="H22" s="39">
        <f t="shared" si="3"/>
        <v>0</v>
      </c>
      <c r="I22" s="44"/>
      <c r="J22" s="44"/>
      <c r="K22" s="44"/>
      <c r="L22" s="44"/>
      <c r="M22" s="39">
        <f t="shared" si="4"/>
        <v>0</v>
      </c>
      <c r="N22" s="40" t="str">
        <f t="shared" si="5"/>
        <v/>
      </c>
      <c r="O22" s="45"/>
      <c r="P22" s="42">
        <f t="shared" si="6"/>
        <v>0</v>
      </c>
      <c r="S22" s="52" t="str">
        <f t="shared" si="7"/>
        <v/>
      </c>
      <c r="T22" s="54" t="str">
        <f t="shared" si="8"/>
        <v/>
      </c>
      <c r="U22" s="54" t="str">
        <f t="shared" si="9"/>
        <v/>
      </c>
    </row>
    <row r="23" spans="1:21" ht="24.75" customHeight="1" x14ac:dyDescent="0.2">
      <c r="A23" s="127"/>
      <c r="B23" s="128"/>
      <c r="C23" s="129"/>
      <c r="D23" s="56"/>
      <c r="E23" s="43"/>
      <c r="F23" s="37"/>
      <c r="G23" s="38"/>
      <c r="H23" s="39">
        <f t="shared" si="3"/>
        <v>0</v>
      </c>
      <c r="I23" s="44"/>
      <c r="J23" s="44"/>
      <c r="K23" s="44"/>
      <c r="L23" s="44"/>
      <c r="M23" s="39">
        <f t="shared" si="4"/>
        <v>0</v>
      </c>
      <c r="N23" s="40" t="str">
        <f t="shared" si="5"/>
        <v/>
      </c>
      <c r="O23" s="45"/>
      <c r="P23" s="42">
        <f t="shared" si="6"/>
        <v>0</v>
      </c>
      <c r="S23" s="52" t="str">
        <f t="shared" si="7"/>
        <v/>
      </c>
      <c r="T23" s="54" t="str">
        <f t="shared" si="8"/>
        <v/>
      </c>
      <c r="U23" s="54" t="str">
        <f t="shared" si="9"/>
        <v/>
      </c>
    </row>
    <row r="24" spans="1:21" ht="24.75" customHeight="1" x14ac:dyDescent="0.2">
      <c r="A24" s="127"/>
      <c r="B24" s="128"/>
      <c r="C24" s="129"/>
      <c r="D24" s="56"/>
      <c r="E24" s="43"/>
      <c r="F24" s="37"/>
      <c r="G24" s="38"/>
      <c r="H24" s="39">
        <f t="shared" si="3"/>
        <v>0</v>
      </c>
      <c r="I24" s="44"/>
      <c r="J24" s="44"/>
      <c r="K24" s="44"/>
      <c r="L24" s="44"/>
      <c r="M24" s="39">
        <f t="shared" si="4"/>
        <v>0</v>
      </c>
      <c r="N24" s="40" t="str">
        <f t="shared" si="5"/>
        <v/>
      </c>
      <c r="O24" s="45"/>
      <c r="P24" s="42">
        <f t="shared" si="6"/>
        <v>0</v>
      </c>
      <c r="S24" s="52" t="str">
        <f t="shared" si="7"/>
        <v/>
      </c>
      <c r="T24" s="54" t="str">
        <f t="shared" si="8"/>
        <v/>
      </c>
      <c r="U24" s="54" t="str">
        <f t="shared" si="9"/>
        <v/>
      </c>
    </row>
    <row r="25" spans="1:21" ht="24.75" customHeight="1" x14ac:dyDescent="0.2">
      <c r="A25" s="127"/>
      <c r="B25" s="128"/>
      <c r="C25" s="129"/>
      <c r="D25" s="56"/>
      <c r="E25" s="43"/>
      <c r="F25" s="37"/>
      <c r="G25" s="38"/>
      <c r="H25" s="39">
        <f t="shared" si="3"/>
        <v>0</v>
      </c>
      <c r="I25" s="44"/>
      <c r="J25" s="44"/>
      <c r="K25" s="44"/>
      <c r="L25" s="44"/>
      <c r="M25" s="39">
        <f t="shared" si="4"/>
        <v>0</v>
      </c>
      <c r="N25" s="40" t="str">
        <f t="shared" si="5"/>
        <v/>
      </c>
      <c r="O25" s="45"/>
      <c r="P25" s="42">
        <f t="shared" si="6"/>
        <v>0</v>
      </c>
      <c r="S25" s="52" t="str">
        <f t="shared" si="7"/>
        <v/>
      </c>
      <c r="T25" s="54" t="str">
        <f t="shared" si="8"/>
        <v/>
      </c>
      <c r="U25" s="54" t="str">
        <f t="shared" si="9"/>
        <v/>
      </c>
    </row>
    <row r="26" spans="1:21" ht="24.75" customHeight="1" x14ac:dyDescent="0.2">
      <c r="A26" s="127"/>
      <c r="B26" s="128"/>
      <c r="C26" s="129"/>
      <c r="D26" s="56"/>
      <c r="E26" s="43"/>
      <c r="F26" s="37"/>
      <c r="G26" s="38"/>
      <c r="H26" s="39">
        <f t="shared" si="3"/>
        <v>0</v>
      </c>
      <c r="I26" s="44"/>
      <c r="J26" s="44"/>
      <c r="K26" s="44"/>
      <c r="L26" s="44"/>
      <c r="M26" s="39">
        <f t="shared" si="4"/>
        <v>0</v>
      </c>
      <c r="N26" s="40" t="str">
        <f t="shared" si="5"/>
        <v/>
      </c>
      <c r="O26" s="45"/>
      <c r="P26" s="42">
        <f t="shared" si="6"/>
        <v>0</v>
      </c>
      <c r="S26" s="52" t="str">
        <f t="shared" si="7"/>
        <v/>
      </c>
      <c r="T26" s="54" t="str">
        <f t="shared" si="8"/>
        <v/>
      </c>
      <c r="U26" s="54" t="str">
        <f t="shared" si="9"/>
        <v/>
      </c>
    </row>
    <row r="27" spans="1:21" ht="24.75" customHeight="1" x14ac:dyDescent="0.2">
      <c r="A27" s="127"/>
      <c r="B27" s="128"/>
      <c r="C27" s="129"/>
      <c r="D27" s="56"/>
      <c r="E27" s="43"/>
      <c r="F27" s="37"/>
      <c r="G27" s="38"/>
      <c r="H27" s="39">
        <f t="shared" si="3"/>
        <v>0</v>
      </c>
      <c r="I27" s="44"/>
      <c r="J27" s="44"/>
      <c r="K27" s="44"/>
      <c r="L27" s="44"/>
      <c r="M27" s="39">
        <f t="shared" si="4"/>
        <v>0</v>
      </c>
      <c r="N27" s="40" t="str">
        <f t="shared" si="5"/>
        <v/>
      </c>
      <c r="O27" s="45"/>
      <c r="P27" s="42">
        <f t="shared" si="6"/>
        <v>0</v>
      </c>
      <c r="S27" s="52" t="str">
        <f t="shared" si="7"/>
        <v/>
      </c>
      <c r="T27" s="54" t="str">
        <f t="shared" si="8"/>
        <v/>
      </c>
      <c r="U27" s="54" t="str">
        <f t="shared" si="9"/>
        <v/>
      </c>
    </row>
    <row r="28" spans="1:21" ht="24.75" customHeight="1" x14ac:dyDescent="0.2">
      <c r="A28" s="127"/>
      <c r="B28" s="128"/>
      <c r="C28" s="129"/>
      <c r="D28" s="56"/>
      <c r="E28" s="43"/>
      <c r="F28" s="37"/>
      <c r="G28" s="38"/>
      <c r="H28" s="39">
        <f t="shared" si="3"/>
        <v>0</v>
      </c>
      <c r="I28" s="44"/>
      <c r="J28" s="44"/>
      <c r="K28" s="44"/>
      <c r="L28" s="44"/>
      <c r="M28" s="39">
        <f t="shared" si="4"/>
        <v>0</v>
      </c>
      <c r="N28" s="40" t="str">
        <f t="shared" si="5"/>
        <v/>
      </c>
      <c r="O28" s="45"/>
      <c r="P28" s="42">
        <f t="shared" si="6"/>
        <v>0</v>
      </c>
      <c r="S28" s="52" t="str">
        <f t="shared" si="7"/>
        <v/>
      </c>
      <c r="T28" s="54" t="str">
        <f t="shared" si="8"/>
        <v/>
      </c>
      <c r="U28" s="54" t="str">
        <f t="shared" si="9"/>
        <v/>
      </c>
    </row>
    <row r="29" spans="1:21" ht="24.75" customHeight="1" x14ac:dyDescent="0.2">
      <c r="A29" s="127"/>
      <c r="B29" s="128"/>
      <c r="C29" s="129"/>
      <c r="D29" s="56"/>
      <c r="E29" s="43"/>
      <c r="F29" s="37"/>
      <c r="G29" s="38"/>
      <c r="H29" s="39">
        <f t="shared" si="3"/>
        <v>0</v>
      </c>
      <c r="I29" s="44"/>
      <c r="J29" s="44"/>
      <c r="K29" s="44"/>
      <c r="L29" s="44"/>
      <c r="M29" s="39">
        <f t="shared" si="4"/>
        <v>0</v>
      </c>
      <c r="N29" s="40" t="str">
        <f t="shared" si="5"/>
        <v/>
      </c>
      <c r="O29" s="45"/>
      <c r="P29" s="42">
        <f t="shared" si="6"/>
        <v>0</v>
      </c>
      <c r="S29" s="52" t="str">
        <f t="shared" si="7"/>
        <v/>
      </c>
      <c r="T29" s="54" t="str">
        <f t="shared" si="8"/>
        <v/>
      </c>
      <c r="U29" s="54" t="str">
        <f t="shared" si="9"/>
        <v/>
      </c>
    </row>
    <row r="30" spans="1:21" ht="24.75" customHeight="1" x14ac:dyDescent="0.2">
      <c r="A30" s="127"/>
      <c r="B30" s="128"/>
      <c r="C30" s="129"/>
      <c r="D30" s="56"/>
      <c r="E30" s="43"/>
      <c r="F30" s="37"/>
      <c r="G30" s="38"/>
      <c r="H30" s="39">
        <f t="shared" si="3"/>
        <v>0</v>
      </c>
      <c r="I30" s="44"/>
      <c r="J30" s="44"/>
      <c r="K30" s="44"/>
      <c r="L30" s="44"/>
      <c r="M30" s="39">
        <f t="shared" si="4"/>
        <v>0</v>
      </c>
      <c r="N30" s="40" t="str">
        <f t="shared" si="5"/>
        <v/>
      </c>
      <c r="O30" s="45"/>
      <c r="P30" s="42">
        <f t="shared" si="6"/>
        <v>0</v>
      </c>
      <c r="S30" s="52" t="str">
        <f t="shared" si="7"/>
        <v/>
      </c>
      <c r="T30" s="54" t="str">
        <f t="shared" si="8"/>
        <v/>
      </c>
      <c r="U30" s="54" t="str">
        <f t="shared" si="9"/>
        <v/>
      </c>
    </row>
    <row r="31" spans="1:21" ht="24.75" customHeight="1" x14ac:dyDescent="0.2">
      <c r="A31" s="127"/>
      <c r="B31" s="128"/>
      <c r="C31" s="129"/>
      <c r="D31" s="56"/>
      <c r="E31" s="43"/>
      <c r="F31" s="37"/>
      <c r="G31" s="38"/>
      <c r="H31" s="39">
        <f t="shared" si="3"/>
        <v>0</v>
      </c>
      <c r="I31" s="44"/>
      <c r="J31" s="44"/>
      <c r="K31" s="44"/>
      <c r="L31" s="44"/>
      <c r="M31" s="39">
        <f t="shared" si="4"/>
        <v>0</v>
      </c>
      <c r="N31" s="40" t="str">
        <f t="shared" si="5"/>
        <v/>
      </c>
      <c r="O31" s="45"/>
      <c r="P31" s="42">
        <f t="shared" si="6"/>
        <v>0</v>
      </c>
      <c r="S31" s="52" t="str">
        <f t="shared" si="7"/>
        <v/>
      </c>
      <c r="T31" s="54" t="str">
        <f t="shared" si="8"/>
        <v/>
      </c>
      <c r="U31" s="54" t="str">
        <f t="shared" si="9"/>
        <v/>
      </c>
    </row>
    <row r="32" spans="1:21" ht="24.75" customHeight="1" x14ac:dyDescent="0.2">
      <c r="A32" s="127"/>
      <c r="B32" s="128"/>
      <c r="C32" s="129"/>
      <c r="D32" s="56"/>
      <c r="E32" s="43"/>
      <c r="F32" s="37"/>
      <c r="G32" s="38"/>
      <c r="H32" s="39">
        <f t="shared" si="3"/>
        <v>0</v>
      </c>
      <c r="I32" s="44"/>
      <c r="J32" s="44"/>
      <c r="K32" s="44"/>
      <c r="L32" s="44"/>
      <c r="M32" s="39">
        <f t="shared" si="4"/>
        <v>0</v>
      </c>
      <c r="N32" s="40" t="str">
        <f t="shared" si="5"/>
        <v/>
      </c>
      <c r="O32" s="45"/>
      <c r="P32" s="42">
        <f t="shared" si="6"/>
        <v>0</v>
      </c>
      <c r="S32" s="52" t="str">
        <f t="shared" si="7"/>
        <v/>
      </c>
      <c r="T32" s="54" t="str">
        <f t="shared" si="8"/>
        <v/>
      </c>
      <c r="U32" s="54" t="str">
        <f t="shared" si="9"/>
        <v/>
      </c>
    </row>
    <row r="33" spans="1:21" ht="24.75" customHeight="1" x14ac:dyDescent="0.2">
      <c r="A33" s="127"/>
      <c r="B33" s="128"/>
      <c r="C33" s="129"/>
      <c r="D33" s="56"/>
      <c r="E33" s="43"/>
      <c r="F33" s="37"/>
      <c r="G33" s="38"/>
      <c r="H33" s="39">
        <f t="shared" si="3"/>
        <v>0</v>
      </c>
      <c r="I33" s="44"/>
      <c r="J33" s="44"/>
      <c r="K33" s="44"/>
      <c r="L33" s="44"/>
      <c r="M33" s="39">
        <f t="shared" si="4"/>
        <v>0</v>
      </c>
      <c r="N33" s="40" t="str">
        <f t="shared" si="5"/>
        <v/>
      </c>
      <c r="O33" s="45"/>
      <c r="P33" s="42">
        <f t="shared" si="6"/>
        <v>0</v>
      </c>
      <c r="S33" s="52" t="str">
        <f t="shared" si="7"/>
        <v/>
      </c>
      <c r="T33" s="54" t="str">
        <f t="shared" si="8"/>
        <v/>
      </c>
      <c r="U33" s="54" t="str">
        <f t="shared" si="9"/>
        <v/>
      </c>
    </row>
    <row r="34" spans="1:21" ht="24.75" customHeight="1" x14ac:dyDescent="0.2">
      <c r="A34" s="127"/>
      <c r="B34" s="128"/>
      <c r="C34" s="129"/>
      <c r="D34" s="56"/>
      <c r="E34" s="43"/>
      <c r="F34" s="37"/>
      <c r="G34" s="38"/>
      <c r="H34" s="39">
        <f t="shared" si="3"/>
        <v>0</v>
      </c>
      <c r="I34" s="44"/>
      <c r="J34" s="44"/>
      <c r="K34" s="44"/>
      <c r="L34" s="44"/>
      <c r="M34" s="39">
        <f t="shared" si="4"/>
        <v>0</v>
      </c>
      <c r="N34" s="40" t="str">
        <f t="shared" si="5"/>
        <v/>
      </c>
      <c r="O34" s="45"/>
      <c r="P34" s="42">
        <f t="shared" si="6"/>
        <v>0</v>
      </c>
      <c r="S34" s="52" t="str">
        <f t="shared" si="7"/>
        <v/>
      </c>
      <c r="T34" s="54" t="str">
        <f t="shared" si="8"/>
        <v/>
      </c>
      <c r="U34" s="54" t="str">
        <f t="shared" si="9"/>
        <v/>
      </c>
    </row>
    <row r="35" spans="1:21" ht="24.75" customHeight="1" x14ac:dyDescent="0.2">
      <c r="A35" s="127"/>
      <c r="B35" s="128"/>
      <c r="C35" s="129"/>
      <c r="D35" s="56"/>
      <c r="E35" s="43"/>
      <c r="F35" s="37"/>
      <c r="G35" s="38"/>
      <c r="H35" s="39">
        <f t="shared" si="3"/>
        <v>0</v>
      </c>
      <c r="I35" s="44"/>
      <c r="J35" s="44"/>
      <c r="K35" s="44"/>
      <c r="L35" s="44"/>
      <c r="M35" s="39">
        <f t="shared" si="4"/>
        <v>0</v>
      </c>
      <c r="N35" s="40" t="str">
        <f t="shared" si="5"/>
        <v/>
      </c>
      <c r="O35" s="45"/>
      <c r="P35" s="42">
        <f t="shared" si="6"/>
        <v>0</v>
      </c>
      <c r="S35" s="52" t="str">
        <f t="shared" si="7"/>
        <v/>
      </c>
      <c r="T35" s="54" t="str">
        <f t="shared" si="8"/>
        <v/>
      </c>
      <c r="U35" s="54" t="str">
        <f t="shared" si="9"/>
        <v/>
      </c>
    </row>
    <row r="36" spans="1:21" ht="24.75" customHeight="1" x14ac:dyDescent="0.2">
      <c r="A36" s="127"/>
      <c r="B36" s="128"/>
      <c r="C36" s="129"/>
      <c r="D36" s="56"/>
      <c r="E36" s="43"/>
      <c r="F36" s="37"/>
      <c r="G36" s="38"/>
      <c r="H36" s="39">
        <f t="shared" si="3"/>
        <v>0</v>
      </c>
      <c r="I36" s="44"/>
      <c r="J36" s="44"/>
      <c r="K36" s="44"/>
      <c r="L36" s="44"/>
      <c r="M36" s="39">
        <f t="shared" si="4"/>
        <v>0</v>
      </c>
      <c r="N36" s="40" t="str">
        <f t="shared" si="5"/>
        <v/>
      </c>
      <c r="O36" s="45"/>
      <c r="P36" s="42">
        <f t="shared" si="6"/>
        <v>0</v>
      </c>
      <c r="S36" s="52" t="str">
        <f t="shared" si="7"/>
        <v/>
      </c>
      <c r="T36" s="54" t="str">
        <f t="shared" si="8"/>
        <v/>
      </c>
      <c r="U36" s="54" t="str">
        <f t="shared" si="9"/>
        <v/>
      </c>
    </row>
    <row r="37" spans="1:21" ht="24.75" customHeight="1" x14ac:dyDescent="0.2">
      <c r="A37" s="127"/>
      <c r="B37" s="128"/>
      <c r="C37" s="129"/>
      <c r="D37" s="56"/>
      <c r="E37" s="43"/>
      <c r="F37" s="37"/>
      <c r="G37" s="38"/>
      <c r="H37" s="39">
        <f t="shared" si="3"/>
        <v>0</v>
      </c>
      <c r="I37" s="44"/>
      <c r="J37" s="44"/>
      <c r="K37" s="44"/>
      <c r="L37" s="44"/>
      <c r="M37" s="39">
        <f t="shared" si="4"/>
        <v>0</v>
      </c>
      <c r="N37" s="40" t="str">
        <f t="shared" si="5"/>
        <v/>
      </c>
      <c r="O37" s="45"/>
      <c r="P37" s="42">
        <f t="shared" si="6"/>
        <v>0</v>
      </c>
      <c r="S37" s="52" t="str">
        <f t="shared" si="7"/>
        <v/>
      </c>
      <c r="T37" s="54" t="str">
        <f t="shared" si="8"/>
        <v/>
      </c>
      <c r="U37" s="54" t="str">
        <f t="shared" si="9"/>
        <v/>
      </c>
    </row>
    <row r="38" spans="1:21" ht="24.75" customHeight="1" x14ac:dyDescent="0.2">
      <c r="A38" s="127"/>
      <c r="B38" s="128"/>
      <c r="C38" s="129"/>
      <c r="D38" s="56"/>
      <c r="E38" s="43"/>
      <c r="F38" s="37"/>
      <c r="G38" s="38"/>
      <c r="H38" s="39">
        <f t="shared" si="3"/>
        <v>0</v>
      </c>
      <c r="I38" s="44"/>
      <c r="J38" s="44"/>
      <c r="K38" s="44"/>
      <c r="L38" s="44"/>
      <c r="M38" s="39">
        <f t="shared" si="4"/>
        <v>0</v>
      </c>
      <c r="N38" s="40" t="str">
        <f t="shared" si="5"/>
        <v/>
      </c>
      <c r="O38" s="45"/>
      <c r="P38" s="42">
        <f t="shared" si="6"/>
        <v>0</v>
      </c>
      <c r="S38" s="52" t="str">
        <f t="shared" si="7"/>
        <v/>
      </c>
      <c r="T38" s="54" t="str">
        <f t="shared" si="8"/>
        <v/>
      </c>
      <c r="U38" s="54" t="str">
        <f t="shared" si="9"/>
        <v/>
      </c>
    </row>
    <row r="39" spans="1:21" ht="24.75" customHeight="1" x14ac:dyDescent="0.2">
      <c r="A39" s="127"/>
      <c r="B39" s="128"/>
      <c r="C39" s="129"/>
      <c r="D39" s="56"/>
      <c r="E39" s="43"/>
      <c r="F39" s="37"/>
      <c r="G39" s="38"/>
      <c r="H39" s="39">
        <f t="shared" si="3"/>
        <v>0</v>
      </c>
      <c r="I39" s="44"/>
      <c r="J39" s="44"/>
      <c r="K39" s="44"/>
      <c r="L39" s="44"/>
      <c r="M39" s="39">
        <f t="shared" si="4"/>
        <v>0</v>
      </c>
      <c r="N39" s="40" t="str">
        <f t="shared" si="5"/>
        <v/>
      </c>
      <c r="O39" s="45"/>
      <c r="P39" s="42">
        <f t="shared" si="6"/>
        <v>0</v>
      </c>
      <c r="S39" s="52" t="str">
        <f t="shared" si="7"/>
        <v/>
      </c>
      <c r="T39" s="54" t="str">
        <f t="shared" si="8"/>
        <v/>
      </c>
      <c r="U39" s="54" t="str">
        <f t="shared" si="9"/>
        <v/>
      </c>
    </row>
    <row r="40" spans="1:21" ht="24.75" customHeight="1" x14ac:dyDescent="0.2">
      <c r="A40" s="127"/>
      <c r="B40" s="128"/>
      <c r="C40" s="129"/>
      <c r="D40" s="56"/>
      <c r="E40" s="43"/>
      <c r="F40" s="37"/>
      <c r="G40" s="38"/>
      <c r="H40" s="39">
        <f t="shared" si="3"/>
        <v>0</v>
      </c>
      <c r="I40" s="44"/>
      <c r="J40" s="44"/>
      <c r="K40" s="44"/>
      <c r="L40" s="44"/>
      <c r="M40" s="39">
        <f t="shared" si="4"/>
        <v>0</v>
      </c>
      <c r="N40" s="40" t="str">
        <f t="shared" si="5"/>
        <v/>
      </c>
      <c r="O40" s="45"/>
      <c r="P40" s="42">
        <f t="shared" si="6"/>
        <v>0</v>
      </c>
      <c r="S40" s="52" t="str">
        <f t="shared" si="7"/>
        <v/>
      </c>
      <c r="T40" s="54" t="str">
        <f t="shared" si="8"/>
        <v/>
      </c>
      <c r="U40" s="54" t="str">
        <f t="shared" si="9"/>
        <v/>
      </c>
    </row>
    <row r="41" spans="1:21" ht="24.75" customHeight="1" x14ac:dyDescent="0.2">
      <c r="A41" s="127"/>
      <c r="B41" s="128"/>
      <c r="C41" s="129"/>
      <c r="D41" s="56"/>
      <c r="E41" s="43"/>
      <c r="F41" s="37"/>
      <c r="G41" s="38"/>
      <c r="H41" s="39">
        <f t="shared" si="3"/>
        <v>0</v>
      </c>
      <c r="I41" s="44"/>
      <c r="J41" s="44"/>
      <c r="K41" s="44"/>
      <c r="L41" s="44"/>
      <c r="M41" s="39">
        <f t="shared" si="4"/>
        <v>0</v>
      </c>
      <c r="N41" s="40" t="str">
        <f t="shared" si="5"/>
        <v/>
      </c>
      <c r="O41" s="45"/>
      <c r="P41" s="42">
        <f t="shared" si="6"/>
        <v>0</v>
      </c>
      <c r="S41" s="52" t="str">
        <f t="shared" si="7"/>
        <v/>
      </c>
      <c r="T41" s="54" t="str">
        <f t="shared" si="8"/>
        <v/>
      </c>
      <c r="U41" s="54" t="str">
        <f t="shared" si="9"/>
        <v/>
      </c>
    </row>
    <row r="42" spans="1:21" ht="24.75" customHeight="1" x14ac:dyDescent="0.2">
      <c r="A42" s="127"/>
      <c r="B42" s="128"/>
      <c r="C42" s="129"/>
      <c r="D42" s="56"/>
      <c r="E42" s="43"/>
      <c r="F42" s="37"/>
      <c r="G42" s="38"/>
      <c r="H42" s="39">
        <f t="shared" si="3"/>
        <v>0</v>
      </c>
      <c r="I42" s="44"/>
      <c r="J42" s="44"/>
      <c r="K42" s="44"/>
      <c r="L42" s="44"/>
      <c r="M42" s="39">
        <f t="shared" si="4"/>
        <v>0</v>
      </c>
      <c r="N42" s="40" t="str">
        <f t="shared" si="5"/>
        <v/>
      </c>
      <c r="O42" s="45"/>
      <c r="P42" s="42">
        <f t="shared" si="6"/>
        <v>0</v>
      </c>
      <c r="S42" s="52" t="str">
        <f t="shared" si="7"/>
        <v/>
      </c>
      <c r="T42" s="54" t="str">
        <f t="shared" si="8"/>
        <v/>
      </c>
      <c r="U42" s="54" t="str">
        <f t="shared" si="9"/>
        <v/>
      </c>
    </row>
    <row r="43" spans="1:21" ht="24.75" customHeight="1" x14ac:dyDescent="0.2">
      <c r="A43" s="127"/>
      <c r="B43" s="128"/>
      <c r="C43" s="129"/>
      <c r="D43" s="56"/>
      <c r="E43" s="43"/>
      <c r="F43" s="37"/>
      <c r="G43" s="38"/>
      <c r="H43" s="39">
        <f t="shared" si="3"/>
        <v>0</v>
      </c>
      <c r="I43" s="44"/>
      <c r="J43" s="44"/>
      <c r="K43" s="44"/>
      <c r="L43" s="44"/>
      <c r="M43" s="39">
        <f t="shared" si="4"/>
        <v>0</v>
      </c>
      <c r="N43" s="40" t="str">
        <f t="shared" si="5"/>
        <v/>
      </c>
      <c r="O43" s="45"/>
      <c r="P43" s="42">
        <f t="shared" si="6"/>
        <v>0</v>
      </c>
      <c r="S43" s="52" t="str">
        <f t="shared" si="7"/>
        <v/>
      </c>
      <c r="T43" s="54" t="str">
        <f t="shared" si="8"/>
        <v/>
      </c>
      <c r="U43" s="54" t="str">
        <f t="shared" si="9"/>
        <v/>
      </c>
    </row>
    <row r="44" spans="1:21" ht="24.75" customHeight="1" x14ac:dyDescent="0.2">
      <c r="A44" s="127"/>
      <c r="B44" s="128"/>
      <c r="C44" s="129"/>
      <c r="D44" s="56"/>
      <c r="E44" s="43"/>
      <c r="F44" s="37"/>
      <c r="G44" s="38"/>
      <c r="H44" s="39">
        <f t="shared" si="3"/>
        <v>0</v>
      </c>
      <c r="I44" s="44"/>
      <c r="J44" s="44"/>
      <c r="K44" s="44"/>
      <c r="L44" s="44"/>
      <c r="M44" s="39">
        <f t="shared" si="4"/>
        <v>0</v>
      </c>
      <c r="N44" s="40" t="str">
        <f t="shared" si="5"/>
        <v/>
      </c>
      <c r="O44" s="45"/>
      <c r="P44" s="42">
        <f t="shared" si="6"/>
        <v>0</v>
      </c>
      <c r="S44" s="52" t="str">
        <f t="shared" si="7"/>
        <v/>
      </c>
      <c r="T44" s="54" t="str">
        <f t="shared" si="8"/>
        <v/>
      </c>
      <c r="U44" s="54" t="str">
        <f t="shared" si="9"/>
        <v/>
      </c>
    </row>
    <row r="45" spans="1:21" ht="24.75" customHeight="1" x14ac:dyDescent="0.2">
      <c r="A45" s="127"/>
      <c r="B45" s="128"/>
      <c r="C45" s="129"/>
      <c r="D45" s="56"/>
      <c r="E45" s="43"/>
      <c r="F45" s="37"/>
      <c r="G45" s="38"/>
      <c r="H45" s="39">
        <f t="shared" si="3"/>
        <v>0</v>
      </c>
      <c r="I45" s="44"/>
      <c r="J45" s="44"/>
      <c r="K45" s="44"/>
      <c r="L45" s="44"/>
      <c r="M45" s="39">
        <f t="shared" si="4"/>
        <v>0</v>
      </c>
      <c r="N45" s="40" t="str">
        <f t="shared" si="5"/>
        <v/>
      </c>
      <c r="O45" s="45"/>
      <c r="P45" s="42">
        <f t="shared" si="6"/>
        <v>0</v>
      </c>
      <c r="S45" s="52" t="str">
        <f t="shared" si="7"/>
        <v/>
      </c>
      <c r="T45" s="54" t="str">
        <f t="shared" si="8"/>
        <v/>
      </c>
      <c r="U45" s="54" t="str">
        <f t="shared" si="9"/>
        <v/>
      </c>
    </row>
    <row r="46" spans="1:21" ht="24.75" customHeight="1" x14ac:dyDescent="0.2">
      <c r="A46" s="127"/>
      <c r="B46" s="128"/>
      <c r="C46" s="129"/>
      <c r="D46" s="56"/>
      <c r="E46" s="43"/>
      <c r="F46" s="37"/>
      <c r="G46" s="38"/>
      <c r="H46" s="39">
        <f t="shared" si="3"/>
        <v>0</v>
      </c>
      <c r="I46" s="44"/>
      <c r="J46" s="44"/>
      <c r="K46" s="44"/>
      <c r="L46" s="44"/>
      <c r="M46" s="39">
        <f t="shared" si="4"/>
        <v>0</v>
      </c>
      <c r="N46" s="40" t="str">
        <f t="shared" si="5"/>
        <v/>
      </c>
      <c r="O46" s="45"/>
      <c r="P46" s="42">
        <f t="shared" si="6"/>
        <v>0</v>
      </c>
      <c r="S46" s="52" t="str">
        <f t="shared" si="7"/>
        <v/>
      </c>
      <c r="T46" s="54" t="str">
        <f t="shared" si="8"/>
        <v/>
      </c>
      <c r="U46" s="54" t="str">
        <f t="shared" si="9"/>
        <v/>
      </c>
    </row>
    <row r="47" spans="1:21" ht="24.75" customHeight="1" x14ac:dyDescent="0.2">
      <c r="A47" s="127"/>
      <c r="B47" s="128"/>
      <c r="C47" s="129"/>
      <c r="D47" s="56"/>
      <c r="E47" s="43"/>
      <c r="F47" s="37"/>
      <c r="G47" s="38"/>
      <c r="H47" s="39">
        <f t="shared" si="3"/>
        <v>0</v>
      </c>
      <c r="I47" s="44"/>
      <c r="J47" s="44"/>
      <c r="K47" s="44"/>
      <c r="L47" s="44"/>
      <c r="M47" s="39">
        <f t="shared" si="4"/>
        <v>0</v>
      </c>
      <c r="N47" s="40" t="str">
        <f t="shared" si="5"/>
        <v/>
      </c>
      <c r="O47" s="45"/>
      <c r="P47" s="42">
        <f t="shared" si="6"/>
        <v>0</v>
      </c>
      <c r="S47" s="52" t="str">
        <f t="shared" si="7"/>
        <v/>
      </c>
      <c r="T47" s="54" t="str">
        <f t="shared" si="8"/>
        <v/>
      </c>
      <c r="U47" s="54" t="str">
        <f t="shared" si="9"/>
        <v/>
      </c>
    </row>
    <row r="48" spans="1:21" ht="24.75" customHeight="1" x14ac:dyDescent="0.2">
      <c r="A48" s="127"/>
      <c r="B48" s="128"/>
      <c r="C48" s="129"/>
      <c r="D48" s="56"/>
      <c r="E48" s="43"/>
      <c r="F48" s="37"/>
      <c r="G48" s="38"/>
      <c r="H48" s="39">
        <f t="shared" si="3"/>
        <v>0</v>
      </c>
      <c r="I48" s="44"/>
      <c r="J48" s="44"/>
      <c r="K48" s="44"/>
      <c r="L48" s="44"/>
      <c r="M48" s="39">
        <f t="shared" si="4"/>
        <v>0</v>
      </c>
      <c r="N48" s="40" t="str">
        <f t="shared" si="5"/>
        <v/>
      </c>
      <c r="O48" s="45"/>
      <c r="P48" s="42">
        <f t="shared" si="6"/>
        <v>0</v>
      </c>
      <c r="S48" s="52" t="str">
        <f t="shared" si="7"/>
        <v/>
      </c>
      <c r="T48" s="54" t="str">
        <f t="shared" si="8"/>
        <v/>
      </c>
      <c r="U48" s="54" t="str">
        <f t="shared" si="9"/>
        <v/>
      </c>
    </row>
    <row r="49" spans="1:21" ht="24.75" customHeight="1" x14ac:dyDescent="0.2">
      <c r="A49" s="127"/>
      <c r="B49" s="128"/>
      <c r="C49" s="129"/>
      <c r="D49" s="56"/>
      <c r="E49" s="43"/>
      <c r="F49" s="37"/>
      <c r="G49" s="38"/>
      <c r="H49" s="39">
        <f t="shared" si="3"/>
        <v>0</v>
      </c>
      <c r="I49" s="44"/>
      <c r="J49" s="44"/>
      <c r="K49" s="44"/>
      <c r="L49" s="44"/>
      <c r="M49" s="39">
        <f t="shared" si="4"/>
        <v>0</v>
      </c>
      <c r="N49" s="40" t="str">
        <f t="shared" si="5"/>
        <v/>
      </c>
      <c r="O49" s="45"/>
      <c r="P49" s="42">
        <f t="shared" si="6"/>
        <v>0</v>
      </c>
      <c r="S49" s="52" t="str">
        <f t="shared" si="7"/>
        <v/>
      </c>
      <c r="T49" s="54" t="str">
        <f t="shared" si="8"/>
        <v/>
      </c>
      <c r="U49" s="54" t="str">
        <f t="shared" si="9"/>
        <v/>
      </c>
    </row>
    <row r="50" spans="1:21" ht="24.75" customHeight="1" x14ac:dyDescent="0.2">
      <c r="A50" s="127"/>
      <c r="B50" s="128"/>
      <c r="C50" s="129"/>
      <c r="D50" s="56"/>
      <c r="E50" s="43"/>
      <c r="F50" s="37"/>
      <c r="G50" s="38"/>
      <c r="H50" s="39">
        <f t="shared" si="3"/>
        <v>0</v>
      </c>
      <c r="I50" s="44"/>
      <c r="J50" s="44"/>
      <c r="K50" s="44"/>
      <c r="L50" s="44"/>
      <c r="M50" s="39">
        <f t="shared" si="4"/>
        <v>0</v>
      </c>
      <c r="N50" s="40" t="str">
        <f t="shared" si="5"/>
        <v/>
      </c>
      <c r="O50" s="45"/>
      <c r="P50" s="42">
        <f t="shared" si="6"/>
        <v>0</v>
      </c>
      <c r="S50" s="52" t="str">
        <f t="shared" si="7"/>
        <v/>
      </c>
      <c r="T50" s="54" t="str">
        <f t="shared" si="8"/>
        <v/>
      </c>
      <c r="U50" s="54" t="str">
        <f t="shared" si="9"/>
        <v/>
      </c>
    </row>
    <row r="51" spans="1:21" ht="24.75" customHeight="1" x14ac:dyDescent="0.2">
      <c r="A51" s="127"/>
      <c r="B51" s="128"/>
      <c r="C51" s="129"/>
      <c r="D51" s="56"/>
      <c r="E51" s="43"/>
      <c r="F51" s="37"/>
      <c r="G51" s="38"/>
      <c r="H51" s="39">
        <f t="shared" si="3"/>
        <v>0</v>
      </c>
      <c r="I51" s="44"/>
      <c r="J51" s="44"/>
      <c r="K51" s="44"/>
      <c r="L51" s="44"/>
      <c r="M51" s="39">
        <f t="shared" si="4"/>
        <v>0</v>
      </c>
      <c r="N51" s="40" t="str">
        <f t="shared" si="5"/>
        <v/>
      </c>
      <c r="O51" s="45"/>
      <c r="P51" s="42">
        <f t="shared" si="6"/>
        <v>0</v>
      </c>
      <c r="S51" s="52" t="str">
        <f t="shared" si="7"/>
        <v/>
      </c>
      <c r="T51" s="54" t="str">
        <f t="shared" si="8"/>
        <v/>
      </c>
      <c r="U51" s="54" t="str">
        <f t="shared" si="9"/>
        <v/>
      </c>
    </row>
    <row r="52" spans="1:21" ht="24.75" customHeight="1" x14ac:dyDescent="0.2">
      <c r="A52" s="127"/>
      <c r="B52" s="128"/>
      <c r="C52" s="129"/>
      <c r="D52" s="56"/>
      <c r="E52" s="43"/>
      <c r="F52" s="37"/>
      <c r="G52" s="38"/>
      <c r="H52" s="39">
        <f t="shared" si="3"/>
        <v>0</v>
      </c>
      <c r="I52" s="44"/>
      <c r="J52" s="44"/>
      <c r="K52" s="44"/>
      <c r="L52" s="44"/>
      <c r="M52" s="39">
        <f t="shared" si="4"/>
        <v>0</v>
      </c>
      <c r="N52" s="40" t="str">
        <f t="shared" si="5"/>
        <v/>
      </c>
      <c r="O52" s="45"/>
      <c r="P52" s="42">
        <f t="shared" si="6"/>
        <v>0</v>
      </c>
      <c r="S52" s="52" t="str">
        <f t="shared" si="7"/>
        <v/>
      </c>
      <c r="T52" s="54" t="str">
        <f t="shared" si="8"/>
        <v/>
      </c>
      <c r="U52" s="54" t="str">
        <f t="shared" si="9"/>
        <v/>
      </c>
    </row>
    <row r="53" spans="1:21" ht="24.75" customHeight="1" x14ac:dyDescent="0.2">
      <c r="A53" s="127"/>
      <c r="B53" s="128"/>
      <c r="C53" s="129"/>
      <c r="D53" s="56"/>
      <c r="E53" s="43"/>
      <c r="F53" s="37"/>
      <c r="G53" s="38"/>
      <c r="H53" s="39">
        <f t="shared" si="3"/>
        <v>0</v>
      </c>
      <c r="I53" s="44"/>
      <c r="J53" s="44"/>
      <c r="K53" s="44"/>
      <c r="L53" s="44"/>
      <c r="M53" s="39">
        <f t="shared" si="4"/>
        <v>0</v>
      </c>
      <c r="N53" s="40" t="str">
        <f t="shared" si="5"/>
        <v/>
      </c>
      <c r="O53" s="45"/>
      <c r="P53" s="42">
        <f t="shared" si="6"/>
        <v>0</v>
      </c>
      <c r="S53" s="52" t="str">
        <f t="shared" si="7"/>
        <v/>
      </c>
      <c r="T53" s="54" t="str">
        <f t="shared" si="8"/>
        <v/>
      </c>
      <c r="U53" s="54" t="str">
        <f t="shared" si="9"/>
        <v/>
      </c>
    </row>
    <row r="54" spans="1:21" ht="24.75" customHeight="1" x14ac:dyDescent="0.2">
      <c r="A54" s="127"/>
      <c r="B54" s="128"/>
      <c r="C54" s="129"/>
      <c r="D54" s="56"/>
      <c r="E54" s="43"/>
      <c r="F54" s="37"/>
      <c r="G54" s="38"/>
      <c r="H54" s="39">
        <f t="shared" si="3"/>
        <v>0</v>
      </c>
      <c r="I54" s="44"/>
      <c r="J54" s="44"/>
      <c r="K54" s="44"/>
      <c r="L54" s="44"/>
      <c r="M54" s="39">
        <f t="shared" si="4"/>
        <v>0</v>
      </c>
      <c r="N54" s="40" t="str">
        <f t="shared" si="5"/>
        <v/>
      </c>
      <c r="O54" s="45"/>
      <c r="P54" s="42">
        <f t="shared" si="6"/>
        <v>0</v>
      </c>
      <c r="S54" s="52" t="str">
        <f t="shared" si="7"/>
        <v/>
      </c>
      <c r="T54" s="54" t="str">
        <f t="shared" si="8"/>
        <v/>
      </c>
      <c r="U54" s="54" t="str">
        <f t="shared" si="9"/>
        <v/>
      </c>
    </row>
    <row r="55" spans="1:21" ht="24.75" customHeight="1" x14ac:dyDescent="0.2">
      <c r="A55" s="127"/>
      <c r="B55" s="128"/>
      <c r="C55" s="129"/>
      <c r="D55" s="56"/>
      <c r="E55" s="43"/>
      <c r="F55" s="37"/>
      <c r="G55" s="38"/>
      <c r="H55" s="39">
        <f t="shared" si="3"/>
        <v>0</v>
      </c>
      <c r="I55" s="44"/>
      <c r="J55" s="44"/>
      <c r="K55" s="44"/>
      <c r="L55" s="44"/>
      <c r="M55" s="39">
        <f t="shared" si="4"/>
        <v>0</v>
      </c>
      <c r="N55" s="40" t="str">
        <f t="shared" si="5"/>
        <v/>
      </c>
      <c r="O55" s="45"/>
      <c r="P55" s="42">
        <f t="shared" si="6"/>
        <v>0</v>
      </c>
      <c r="S55" s="52" t="str">
        <f t="shared" si="7"/>
        <v/>
      </c>
      <c r="T55" s="54" t="str">
        <f t="shared" si="8"/>
        <v/>
      </c>
      <c r="U55" s="54" t="str">
        <f t="shared" si="9"/>
        <v/>
      </c>
    </row>
    <row r="56" spans="1:21" ht="24.75" customHeight="1" x14ac:dyDescent="0.2">
      <c r="A56" s="127"/>
      <c r="B56" s="128"/>
      <c r="C56" s="129"/>
      <c r="D56" s="56"/>
      <c r="E56" s="43"/>
      <c r="F56" s="37"/>
      <c r="G56" s="38"/>
      <c r="H56" s="39">
        <f t="shared" si="3"/>
        <v>0</v>
      </c>
      <c r="I56" s="44"/>
      <c r="J56" s="44"/>
      <c r="K56" s="44"/>
      <c r="L56" s="44"/>
      <c r="M56" s="39">
        <f t="shared" si="4"/>
        <v>0</v>
      </c>
      <c r="N56" s="40" t="str">
        <f t="shared" si="5"/>
        <v/>
      </c>
      <c r="O56" s="45"/>
      <c r="P56" s="42">
        <f t="shared" si="6"/>
        <v>0</v>
      </c>
      <c r="S56" s="52" t="str">
        <f t="shared" si="7"/>
        <v/>
      </c>
      <c r="T56" s="54" t="str">
        <f t="shared" si="8"/>
        <v/>
      </c>
      <c r="U56" s="54" t="str">
        <f t="shared" si="9"/>
        <v/>
      </c>
    </row>
    <row r="57" spans="1:21" ht="24.75" customHeight="1" x14ac:dyDescent="0.2">
      <c r="A57" s="127"/>
      <c r="B57" s="128"/>
      <c r="C57" s="129"/>
      <c r="D57" s="56"/>
      <c r="E57" s="43"/>
      <c r="F57" s="37"/>
      <c r="G57" s="38"/>
      <c r="H57" s="39">
        <f t="shared" si="3"/>
        <v>0</v>
      </c>
      <c r="I57" s="44"/>
      <c r="J57" s="44"/>
      <c r="K57" s="44"/>
      <c r="L57" s="44"/>
      <c r="M57" s="39">
        <f t="shared" si="4"/>
        <v>0</v>
      </c>
      <c r="N57" s="40" t="str">
        <f t="shared" si="5"/>
        <v/>
      </c>
      <c r="O57" s="45"/>
      <c r="P57" s="42">
        <f t="shared" si="6"/>
        <v>0</v>
      </c>
      <c r="S57" s="52" t="str">
        <f t="shared" si="7"/>
        <v/>
      </c>
      <c r="T57" s="54" t="str">
        <f t="shared" si="8"/>
        <v/>
      </c>
      <c r="U57" s="54" t="str">
        <f t="shared" si="9"/>
        <v/>
      </c>
    </row>
    <row r="58" spans="1:21" ht="24.75" customHeight="1" x14ac:dyDescent="0.2">
      <c r="A58" s="127"/>
      <c r="B58" s="128"/>
      <c r="C58" s="129"/>
      <c r="D58" s="56"/>
      <c r="E58" s="43"/>
      <c r="F58" s="37"/>
      <c r="G58" s="38"/>
      <c r="H58" s="39">
        <f t="shared" si="3"/>
        <v>0</v>
      </c>
      <c r="I58" s="44"/>
      <c r="J58" s="44"/>
      <c r="K58" s="44"/>
      <c r="L58" s="44"/>
      <c r="M58" s="39">
        <f t="shared" si="4"/>
        <v>0</v>
      </c>
      <c r="N58" s="40" t="str">
        <f t="shared" si="5"/>
        <v/>
      </c>
      <c r="O58" s="45"/>
      <c r="P58" s="42">
        <f t="shared" si="6"/>
        <v>0</v>
      </c>
      <c r="S58" s="52" t="str">
        <f t="shared" si="7"/>
        <v/>
      </c>
      <c r="T58" s="54" t="str">
        <f t="shared" si="8"/>
        <v/>
      </c>
      <c r="U58" s="54" t="str">
        <f t="shared" si="9"/>
        <v/>
      </c>
    </row>
    <row r="59" spans="1:21" ht="24.75" customHeight="1" x14ac:dyDescent="0.2">
      <c r="A59" s="127"/>
      <c r="B59" s="128"/>
      <c r="C59" s="129"/>
      <c r="D59" s="56"/>
      <c r="E59" s="43"/>
      <c r="F59" s="37"/>
      <c r="G59" s="38"/>
      <c r="H59" s="39">
        <f t="shared" si="3"/>
        <v>0</v>
      </c>
      <c r="I59" s="44"/>
      <c r="J59" s="44"/>
      <c r="K59" s="44"/>
      <c r="L59" s="44"/>
      <c r="M59" s="39">
        <f t="shared" si="4"/>
        <v>0</v>
      </c>
      <c r="N59" s="40" t="str">
        <f t="shared" si="5"/>
        <v/>
      </c>
      <c r="O59" s="45"/>
      <c r="P59" s="42">
        <f t="shared" si="6"/>
        <v>0</v>
      </c>
      <c r="S59" s="52" t="str">
        <f t="shared" si="7"/>
        <v/>
      </c>
      <c r="T59" s="54" t="str">
        <f t="shared" si="8"/>
        <v/>
      </c>
      <c r="U59" s="54" t="str">
        <f t="shared" si="9"/>
        <v/>
      </c>
    </row>
    <row r="60" spans="1:21" ht="24.75" customHeight="1" x14ac:dyDescent="0.2">
      <c r="A60" s="127"/>
      <c r="B60" s="128"/>
      <c r="C60" s="129"/>
      <c r="D60" s="56"/>
      <c r="E60" s="43"/>
      <c r="F60" s="37"/>
      <c r="G60" s="38"/>
      <c r="H60" s="39">
        <f t="shared" si="3"/>
        <v>0</v>
      </c>
      <c r="I60" s="44"/>
      <c r="J60" s="44"/>
      <c r="K60" s="44"/>
      <c r="L60" s="44"/>
      <c r="M60" s="39">
        <f t="shared" si="4"/>
        <v>0</v>
      </c>
      <c r="N60" s="40" t="str">
        <f t="shared" si="5"/>
        <v/>
      </c>
      <c r="O60" s="45"/>
      <c r="P60" s="42">
        <f t="shared" si="6"/>
        <v>0</v>
      </c>
      <c r="S60" s="52" t="str">
        <f t="shared" si="7"/>
        <v/>
      </c>
      <c r="T60" s="54" t="str">
        <f t="shared" si="8"/>
        <v/>
      </c>
      <c r="U60" s="54" t="str">
        <f t="shared" si="9"/>
        <v/>
      </c>
    </row>
    <row r="61" spans="1:21" ht="24.75" customHeight="1" x14ac:dyDescent="0.2">
      <c r="A61" s="127"/>
      <c r="B61" s="128"/>
      <c r="C61" s="129"/>
      <c r="D61" s="56"/>
      <c r="E61" s="43"/>
      <c r="F61" s="37"/>
      <c r="G61" s="38"/>
      <c r="H61" s="39">
        <f t="shared" si="3"/>
        <v>0</v>
      </c>
      <c r="I61" s="44"/>
      <c r="J61" s="44"/>
      <c r="K61" s="44"/>
      <c r="L61" s="44"/>
      <c r="M61" s="39">
        <f t="shared" si="4"/>
        <v>0</v>
      </c>
      <c r="N61" s="40" t="str">
        <f t="shared" si="5"/>
        <v/>
      </c>
      <c r="O61" s="45"/>
      <c r="P61" s="42">
        <f t="shared" si="6"/>
        <v>0</v>
      </c>
      <c r="S61" s="52" t="str">
        <f t="shared" si="7"/>
        <v/>
      </c>
      <c r="T61" s="54" t="str">
        <f t="shared" si="8"/>
        <v/>
      </c>
      <c r="U61" s="54" t="str">
        <f t="shared" si="9"/>
        <v/>
      </c>
    </row>
    <row r="62" spans="1:21" ht="24.75" customHeight="1" x14ac:dyDescent="0.2">
      <c r="A62" s="127"/>
      <c r="B62" s="128"/>
      <c r="C62" s="129"/>
      <c r="D62" s="56"/>
      <c r="E62" s="43"/>
      <c r="F62" s="37"/>
      <c r="G62" s="38"/>
      <c r="H62" s="39">
        <f t="shared" si="3"/>
        <v>0</v>
      </c>
      <c r="I62" s="44"/>
      <c r="J62" s="44"/>
      <c r="K62" s="44"/>
      <c r="L62" s="44"/>
      <c r="M62" s="39">
        <f t="shared" si="4"/>
        <v>0</v>
      </c>
      <c r="N62" s="40" t="str">
        <f t="shared" si="5"/>
        <v/>
      </c>
      <c r="O62" s="45"/>
      <c r="P62" s="42">
        <f t="shared" si="6"/>
        <v>0</v>
      </c>
      <c r="S62" s="52" t="str">
        <f t="shared" si="7"/>
        <v/>
      </c>
      <c r="T62" s="54" t="str">
        <f t="shared" si="8"/>
        <v/>
      </c>
      <c r="U62" s="54" t="str">
        <f t="shared" si="9"/>
        <v/>
      </c>
    </row>
    <row r="63" spans="1:21" ht="24.75" customHeight="1" x14ac:dyDescent="0.2">
      <c r="A63" s="127"/>
      <c r="B63" s="128"/>
      <c r="C63" s="129"/>
      <c r="D63" s="56"/>
      <c r="E63" s="43"/>
      <c r="F63" s="37"/>
      <c r="G63" s="38"/>
      <c r="H63" s="39">
        <f t="shared" si="3"/>
        <v>0</v>
      </c>
      <c r="I63" s="44"/>
      <c r="J63" s="44"/>
      <c r="K63" s="44"/>
      <c r="L63" s="44"/>
      <c r="M63" s="39">
        <f t="shared" si="4"/>
        <v>0</v>
      </c>
      <c r="N63" s="40" t="str">
        <f t="shared" si="5"/>
        <v/>
      </c>
      <c r="O63" s="45"/>
      <c r="P63" s="42">
        <f t="shared" si="6"/>
        <v>0</v>
      </c>
      <c r="S63" s="52" t="str">
        <f t="shared" si="7"/>
        <v/>
      </c>
      <c r="T63" s="54" t="str">
        <f t="shared" si="8"/>
        <v/>
      </c>
      <c r="U63" s="54" t="str">
        <f t="shared" si="9"/>
        <v/>
      </c>
    </row>
    <row r="64" spans="1:21" ht="24.75" customHeight="1" x14ac:dyDescent="0.2">
      <c r="A64" s="127"/>
      <c r="B64" s="128"/>
      <c r="C64" s="129"/>
      <c r="D64" s="56"/>
      <c r="E64" s="43"/>
      <c r="F64" s="37"/>
      <c r="G64" s="38"/>
      <c r="H64" s="39">
        <f t="shared" si="3"/>
        <v>0</v>
      </c>
      <c r="I64" s="44"/>
      <c r="J64" s="44"/>
      <c r="K64" s="44"/>
      <c r="L64" s="44"/>
      <c r="M64" s="39">
        <f t="shared" si="4"/>
        <v>0</v>
      </c>
      <c r="N64" s="40" t="str">
        <f t="shared" si="5"/>
        <v/>
      </c>
      <c r="O64" s="45"/>
      <c r="P64" s="42">
        <f t="shared" si="6"/>
        <v>0</v>
      </c>
      <c r="S64" s="52" t="str">
        <f t="shared" si="7"/>
        <v/>
      </c>
      <c r="T64" s="54" t="str">
        <f t="shared" si="8"/>
        <v/>
      </c>
      <c r="U64" s="54" t="str">
        <f t="shared" si="9"/>
        <v/>
      </c>
    </row>
    <row r="65" spans="1:21" ht="24.75" customHeight="1" x14ac:dyDescent="0.2">
      <c r="A65" s="127"/>
      <c r="B65" s="128"/>
      <c r="C65" s="129"/>
      <c r="D65" s="56"/>
      <c r="E65" s="43"/>
      <c r="F65" s="37"/>
      <c r="G65" s="38"/>
      <c r="H65" s="39">
        <f t="shared" si="3"/>
        <v>0</v>
      </c>
      <c r="I65" s="44"/>
      <c r="J65" s="44"/>
      <c r="K65" s="44"/>
      <c r="L65" s="44"/>
      <c r="M65" s="39">
        <f t="shared" si="4"/>
        <v>0</v>
      </c>
      <c r="N65" s="40" t="str">
        <f t="shared" si="5"/>
        <v/>
      </c>
      <c r="O65" s="45"/>
      <c r="P65" s="42">
        <f t="shared" si="6"/>
        <v>0</v>
      </c>
      <c r="S65" s="52" t="str">
        <f t="shared" si="7"/>
        <v/>
      </c>
      <c r="T65" s="54" t="str">
        <f t="shared" si="8"/>
        <v/>
      </c>
      <c r="U65" s="54" t="str">
        <f t="shared" si="9"/>
        <v/>
      </c>
    </row>
    <row r="66" spans="1:21" ht="24.75" customHeight="1" x14ac:dyDescent="0.2">
      <c r="A66" s="127"/>
      <c r="B66" s="128"/>
      <c r="C66" s="129"/>
      <c r="D66" s="56"/>
      <c r="E66" s="43"/>
      <c r="F66" s="37"/>
      <c r="G66" s="38"/>
      <c r="H66" s="39">
        <f t="shared" si="3"/>
        <v>0</v>
      </c>
      <c r="I66" s="44"/>
      <c r="J66" s="44"/>
      <c r="K66" s="44"/>
      <c r="L66" s="44"/>
      <c r="M66" s="39">
        <f t="shared" si="4"/>
        <v>0</v>
      </c>
      <c r="N66" s="40" t="str">
        <f t="shared" si="5"/>
        <v/>
      </c>
      <c r="O66" s="45"/>
      <c r="P66" s="42">
        <f t="shared" si="6"/>
        <v>0</v>
      </c>
      <c r="S66" s="52" t="str">
        <f t="shared" si="7"/>
        <v/>
      </c>
      <c r="T66" s="54" t="str">
        <f t="shared" si="8"/>
        <v/>
      </c>
      <c r="U66" s="54" t="str">
        <f t="shared" si="9"/>
        <v/>
      </c>
    </row>
    <row r="67" spans="1:21" ht="24.75" customHeight="1" x14ac:dyDescent="0.2">
      <c r="A67" s="127"/>
      <c r="B67" s="128"/>
      <c r="C67" s="129"/>
      <c r="D67" s="56"/>
      <c r="E67" s="43"/>
      <c r="F67" s="37"/>
      <c r="G67" s="38"/>
      <c r="H67" s="39">
        <f t="shared" si="3"/>
        <v>0</v>
      </c>
      <c r="I67" s="44"/>
      <c r="J67" s="44"/>
      <c r="K67" s="44"/>
      <c r="L67" s="44"/>
      <c r="M67" s="39">
        <f t="shared" si="4"/>
        <v>0</v>
      </c>
      <c r="N67" s="40" t="str">
        <f t="shared" si="5"/>
        <v/>
      </c>
      <c r="O67" s="45"/>
      <c r="P67" s="42">
        <f t="shared" si="6"/>
        <v>0</v>
      </c>
      <c r="S67" s="52" t="str">
        <f t="shared" si="7"/>
        <v/>
      </c>
      <c r="T67" s="54" t="str">
        <f t="shared" si="8"/>
        <v/>
      </c>
      <c r="U67" s="54" t="str">
        <f t="shared" si="9"/>
        <v/>
      </c>
    </row>
    <row r="68" spans="1:21" ht="24.75" customHeight="1" x14ac:dyDescent="0.2">
      <c r="A68" s="127"/>
      <c r="B68" s="128"/>
      <c r="C68" s="129"/>
      <c r="D68" s="56"/>
      <c r="E68" s="43"/>
      <c r="F68" s="37"/>
      <c r="G68" s="38"/>
      <c r="H68" s="39">
        <f t="shared" si="3"/>
        <v>0</v>
      </c>
      <c r="I68" s="44"/>
      <c r="J68" s="44"/>
      <c r="K68" s="44"/>
      <c r="L68" s="44"/>
      <c r="M68" s="39">
        <f t="shared" si="4"/>
        <v>0</v>
      </c>
      <c r="N68" s="40" t="str">
        <f t="shared" si="5"/>
        <v/>
      </c>
      <c r="O68" s="45"/>
      <c r="P68" s="42">
        <f t="shared" si="6"/>
        <v>0</v>
      </c>
      <c r="S68" s="52" t="str">
        <f t="shared" si="7"/>
        <v/>
      </c>
      <c r="T68" s="54" t="str">
        <f t="shared" si="8"/>
        <v/>
      </c>
      <c r="U68" s="54" t="str">
        <f t="shared" si="9"/>
        <v/>
      </c>
    </row>
    <row r="69" spans="1:21" ht="24.75" customHeight="1" x14ac:dyDescent="0.2">
      <c r="A69" s="127"/>
      <c r="B69" s="128"/>
      <c r="C69" s="129"/>
      <c r="D69" s="56"/>
      <c r="E69" s="43"/>
      <c r="F69" s="37"/>
      <c r="G69" s="38"/>
      <c r="H69" s="39">
        <f t="shared" si="3"/>
        <v>0</v>
      </c>
      <c r="I69" s="44"/>
      <c r="J69" s="44"/>
      <c r="K69" s="44"/>
      <c r="L69" s="44"/>
      <c r="M69" s="39">
        <f t="shared" si="4"/>
        <v>0</v>
      </c>
      <c r="N69" s="40" t="str">
        <f t="shared" si="5"/>
        <v/>
      </c>
      <c r="O69" s="45"/>
      <c r="P69" s="42">
        <f t="shared" si="6"/>
        <v>0</v>
      </c>
      <c r="S69" s="52" t="str">
        <f t="shared" si="7"/>
        <v/>
      </c>
      <c r="T69" s="54" t="str">
        <f t="shared" si="8"/>
        <v/>
      </c>
      <c r="U69" s="54" t="str">
        <f t="shared" si="9"/>
        <v/>
      </c>
    </row>
    <row r="70" spans="1:21" ht="24.75" customHeight="1" x14ac:dyDescent="0.2">
      <c r="A70" s="127"/>
      <c r="B70" s="128"/>
      <c r="C70" s="129"/>
      <c r="D70" s="56"/>
      <c r="E70" s="43"/>
      <c r="F70" s="37"/>
      <c r="G70" s="38"/>
      <c r="H70" s="39">
        <f t="shared" si="3"/>
        <v>0</v>
      </c>
      <c r="I70" s="44"/>
      <c r="J70" s="44"/>
      <c r="K70" s="44"/>
      <c r="L70" s="44"/>
      <c r="M70" s="39">
        <f t="shared" si="4"/>
        <v>0</v>
      </c>
      <c r="N70" s="40" t="str">
        <f t="shared" si="5"/>
        <v/>
      </c>
      <c r="O70" s="45"/>
      <c r="P70" s="42">
        <f t="shared" si="6"/>
        <v>0</v>
      </c>
      <c r="S70" s="52" t="str">
        <f t="shared" si="7"/>
        <v/>
      </c>
      <c r="T70" s="54" t="str">
        <f t="shared" si="8"/>
        <v/>
      </c>
      <c r="U70" s="54" t="str">
        <f t="shared" si="9"/>
        <v/>
      </c>
    </row>
    <row r="71" spans="1:21" ht="24.75" customHeight="1" x14ac:dyDescent="0.2">
      <c r="A71" s="127"/>
      <c r="B71" s="128"/>
      <c r="C71" s="129"/>
      <c r="D71" s="56"/>
      <c r="E71" s="43"/>
      <c r="F71" s="37"/>
      <c r="G71" s="38"/>
      <c r="H71" s="39">
        <f t="shared" si="3"/>
        <v>0</v>
      </c>
      <c r="I71" s="44"/>
      <c r="J71" s="44"/>
      <c r="K71" s="44"/>
      <c r="L71" s="44"/>
      <c r="M71" s="39">
        <f t="shared" si="4"/>
        <v>0</v>
      </c>
      <c r="N71" s="40" t="str">
        <f t="shared" si="5"/>
        <v/>
      </c>
      <c r="O71" s="45"/>
      <c r="P71" s="42">
        <f t="shared" si="6"/>
        <v>0</v>
      </c>
      <c r="S71" s="52" t="str">
        <f t="shared" si="7"/>
        <v/>
      </c>
      <c r="T71" s="54" t="str">
        <f t="shared" si="8"/>
        <v/>
      </c>
      <c r="U71" s="54" t="str">
        <f t="shared" si="9"/>
        <v/>
      </c>
    </row>
    <row r="72" spans="1:21" ht="24.75" customHeight="1" x14ac:dyDescent="0.2">
      <c r="A72" s="127"/>
      <c r="B72" s="128"/>
      <c r="C72" s="129"/>
      <c r="D72" s="56"/>
      <c r="E72" s="43"/>
      <c r="F72" s="37"/>
      <c r="G72" s="38"/>
      <c r="H72" s="39">
        <f t="shared" si="3"/>
        <v>0</v>
      </c>
      <c r="I72" s="44"/>
      <c r="J72" s="44"/>
      <c r="K72" s="44"/>
      <c r="L72" s="44"/>
      <c r="M72" s="39">
        <f t="shared" si="4"/>
        <v>0</v>
      </c>
      <c r="N72" s="40" t="str">
        <f t="shared" si="5"/>
        <v/>
      </c>
      <c r="O72" s="45"/>
      <c r="P72" s="42">
        <f t="shared" si="6"/>
        <v>0</v>
      </c>
      <c r="S72" s="52" t="str">
        <f t="shared" si="7"/>
        <v/>
      </c>
      <c r="T72" s="54" t="str">
        <f t="shared" si="8"/>
        <v/>
      </c>
      <c r="U72" s="54" t="str">
        <f t="shared" si="9"/>
        <v/>
      </c>
    </row>
    <row r="73" spans="1:21" ht="24.75" customHeight="1" x14ac:dyDescent="0.2">
      <c r="A73" s="127"/>
      <c r="B73" s="128"/>
      <c r="C73" s="129"/>
      <c r="D73" s="56"/>
      <c r="E73" s="43"/>
      <c r="F73" s="37"/>
      <c r="G73" s="38"/>
      <c r="H73" s="39">
        <f t="shared" si="3"/>
        <v>0</v>
      </c>
      <c r="I73" s="44"/>
      <c r="J73" s="44"/>
      <c r="K73" s="44"/>
      <c r="L73" s="44"/>
      <c r="M73" s="39">
        <f t="shared" si="4"/>
        <v>0</v>
      </c>
      <c r="N73" s="40" t="str">
        <f t="shared" si="5"/>
        <v/>
      </c>
      <c r="O73" s="45"/>
      <c r="P73" s="42">
        <f t="shared" si="6"/>
        <v>0</v>
      </c>
      <c r="S73" s="52" t="str">
        <f t="shared" si="7"/>
        <v/>
      </c>
      <c r="T73" s="54" t="str">
        <f t="shared" si="8"/>
        <v/>
      </c>
      <c r="U73" s="54" t="str">
        <f t="shared" si="9"/>
        <v/>
      </c>
    </row>
    <row r="74" spans="1:21" ht="24.75" customHeight="1" x14ac:dyDescent="0.2">
      <c r="A74" s="127"/>
      <c r="B74" s="128"/>
      <c r="C74" s="129"/>
      <c r="D74" s="56"/>
      <c r="E74" s="43"/>
      <c r="F74" s="37"/>
      <c r="G74" s="38"/>
      <c r="H74" s="39">
        <f t="shared" si="3"/>
        <v>0</v>
      </c>
      <c r="I74" s="44"/>
      <c r="J74" s="44"/>
      <c r="K74" s="44"/>
      <c r="L74" s="44"/>
      <c r="M74" s="39">
        <f t="shared" si="4"/>
        <v>0</v>
      </c>
      <c r="N74" s="40" t="str">
        <f t="shared" si="5"/>
        <v/>
      </c>
      <c r="O74" s="45"/>
      <c r="P74" s="42">
        <f t="shared" si="6"/>
        <v>0</v>
      </c>
      <c r="S74" s="52" t="str">
        <f t="shared" si="7"/>
        <v/>
      </c>
      <c r="T74" s="54" t="str">
        <f t="shared" si="8"/>
        <v/>
      </c>
      <c r="U74" s="54" t="str">
        <f t="shared" si="9"/>
        <v/>
      </c>
    </row>
    <row r="75" spans="1:21" ht="24.75" customHeight="1" x14ac:dyDescent="0.2">
      <c r="A75" s="127"/>
      <c r="B75" s="128"/>
      <c r="C75" s="129"/>
      <c r="D75" s="56"/>
      <c r="E75" s="43"/>
      <c r="F75" s="37"/>
      <c r="G75" s="38"/>
      <c r="H75" s="39">
        <f t="shared" si="3"/>
        <v>0</v>
      </c>
      <c r="I75" s="44"/>
      <c r="J75" s="44"/>
      <c r="K75" s="44"/>
      <c r="L75" s="44"/>
      <c r="M75" s="39">
        <f t="shared" si="4"/>
        <v>0</v>
      </c>
      <c r="N75" s="40" t="str">
        <f t="shared" si="5"/>
        <v/>
      </c>
      <c r="O75" s="45"/>
      <c r="P75" s="42">
        <f t="shared" si="6"/>
        <v>0</v>
      </c>
      <c r="S75" s="52" t="str">
        <f t="shared" si="7"/>
        <v/>
      </c>
      <c r="T75" s="54" t="str">
        <f t="shared" si="8"/>
        <v/>
      </c>
      <c r="U75" s="54" t="str">
        <f t="shared" si="9"/>
        <v/>
      </c>
    </row>
    <row r="76" spans="1:21" ht="24.75" customHeight="1" x14ac:dyDescent="0.2">
      <c r="A76" s="127"/>
      <c r="B76" s="128"/>
      <c r="C76" s="129"/>
      <c r="D76" s="56"/>
      <c r="E76" s="43"/>
      <c r="F76" s="37"/>
      <c r="G76" s="38"/>
      <c r="H76" s="39">
        <f t="shared" si="3"/>
        <v>0</v>
      </c>
      <c r="I76" s="44"/>
      <c r="J76" s="44"/>
      <c r="K76" s="44"/>
      <c r="L76" s="44"/>
      <c r="M76" s="39">
        <f t="shared" si="4"/>
        <v>0</v>
      </c>
      <c r="N76" s="40" t="str">
        <f t="shared" si="5"/>
        <v/>
      </c>
      <c r="O76" s="45"/>
      <c r="P76" s="42">
        <f t="shared" si="6"/>
        <v>0</v>
      </c>
      <c r="S76" s="52" t="str">
        <f t="shared" si="7"/>
        <v/>
      </c>
      <c r="T76" s="54" t="str">
        <f t="shared" si="8"/>
        <v/>
      </c>
      <c r="U76" s="54" t="str">
        <f t="shared" si="9"/>
        <v/>
      </c>
    </row>
    <row r="77" spans="1:21" ht="24.75" customHeight="1" x14ac:dyDescent="0.2">
      <c r="A77" s="127"/>
      <c r="B77" s="128"/>
      <c r="C77" s="129"/>
      <c r="D77" s="56"/>
      <c r="E77" s="43"/>
      <c r="F77" s="37"/>
      <c r="G77" s="38"/>
      <c r="H77" s="39">
        <f t="shared" si="3"/>
        <v>0</v>
      </c>
      <c r="I77" s="44"/>
      <c r="J77" s="44"/>
      <c r="K77" s="44"/>
      <c r="L77" s="44"/>
      <c r="M77" s="39">
        <f t="shared" si="4"/>
        <v>0</v>
      </c>
      <c r="N77" s="40" t="str">
        <f t="shared" si="5"/>
        <v/>
      </c>
      <c r="O77" s="45"/>
      <c r="P77" s="42">
        <f t="shared" si="6"/>
        <v>0</v>
      </c>
      <c r="S77" s="52" t="str">
        <f t="shared" si="7"/>
        <v/>
      </c>
      <c r="T77" s="54" t="str">
        <f t="shared" si="8"/>
        <v/>
      </c>
      <c r="U77" s="54" t="str">
        <f t="shared" si="9"/>
        <v/>
      </c>
    </row>
    <row r="78" spans="1:21" ht="24.75" customHeight="1" x14ac:dyDescent="0.2">
      <c r="A78" s="127"/>
      <c r="B78" s="128"/>
      <c r="C78" s="129"/>
      <c r="D78" s="56"/>
      <c r="E78" s="43"/>
      <c r="F78" s="37"/>
      <c r="G78" s="38"/>
      <c r="H78" s="39">
        <f t="shared" si="3"/>
        <v>0</v>
      </c>
      <c r="I78" s="44"/>
      <c r="J78" s="44"/>
      <c r="K78" s="44"/>
      <c r="L78" s="44"/>
      <c r="M78" s="39">
        <f t="shared" si="4"/>
        <v>0</v>
      </c>
      <c r="N78" s="40" t="str">
        <f t="shared" si="5"/>
        <v/>
      </c>
      <c r="O78" s="45"/>
      <c r="P78" s="42">
        <f t="shared" si="6"/>
        <v>0</v>
      </c>
      <c r="S78" s="52" t="str">
        <f t="shared" si="7"/>
        <v/>
      </c>
      <c r="T78" s="54" t="str">
        <f t="shared" si="8"/>
        <v/>
      </c>
      <c r="U78" s="54" t="str">
        <f t="shared" si="9"/>
        <v/>
      </c>
    </row>
    <row r="79" spans="1:21" ht="24.75" customHeight="1" x14ac:dyDescent="0.2">
      <c r="A79" s="127"/>
      <c r="B79" s="128"/>
      <c r="C79" s="129"/>
      <c r="D79" s="56"/>
      <c r="E79" s="43"/>
      <c r="F79" s="37"/>
      <c r="G79" s="38"/>
      <c r="H79" s="39">
        <f t="shared" si="3"/>
        <v>0</v>
      </c>
      <c r="I79" s="44"/>
      <c r="J79" s="44"/>
      <c r="K79" s="44"/>
      <c r="L79" s="44"/>
      <c r="M79" s="39">
        <f t="shared" si="4"/>
        <v>0</v>
      </c>
      <c r="N79" s="40" t="str">
        <f t="shared" si="5"/>
        <v/>
      </c>
      <c r="O79" s="45"/>
      <c r="P79" s="42">
        <f t="shared" si="6"/>
        <v>0</v>
      </c>
      <c r="S79" s="52" t="str">
        <f t="shared" si="7"/>
        <v/>
      </c>
      <c r="T79" s="54" t="str">
        <f t="shared" si="8"/>
        <v/>
      </c>
      <c r="U79" s="54" t="str">
        <f t="shared" si="9"/>
        <v/>
      </c>
    </row>
    <row r="80" spans="1:21" ht="24.75" customHeight="1" x14ac:dyDescent="0.2">
      <c r="A80" s="127"/>
      <c r="B80" s="128"/>
      <c r="C80" s="129"/>
      <c r="D80" s="56"/>
      <c r="E80" s="43"/>
      <c r="F80" s="37"/>
      <c r="G80" s="38"/>
      <c r="H80" s="39">
        <f t="shared" si="3"/>
        <v>0</v>
      </c>
      <c r="I80" s="44"/>
      <c r="J80" s="44"/>
      <c r="K80" s="44"/>
      <c r="L80" s="44"/>
      <c r="M80" s="39">
        <f t="shared" si="4"/>
        <v>0</v>
      </c>
      <c r="N80" s="40" t="str">
        <f t="shared" si="5"/>
        <v/>
      </c>
      <c r="O80" s="45"/>
      <c r="P80" s="42">
        <f t="shared" si="6"/>
        <v>0</v>
      </c>
      <c r="S80" s="52" t="str">
        <f t="shared" si="7"/>
        <v/>
      </c>
      <c r="T80" s="54" t="str">
        <f t="shared" si="8"/>
        <v/>
      </c>
      <c r="U80" s="54" t="str">
        <f t="shared" si="9"/>
        <v/>
      </c>
    </row>
    <row r="81" spans="1:21" ht="24.75" customHeight="1" x14ac:dyDescent="0.2">
      <c r="A81" s="127"/>
      <c r="B81" s="128"/>
      <c r="C81" s="129"/>
      <c r="D81" s="56"/>
      <c r="E81" s="43"/>
      <c r="F81" s="37"/>
      <c r="G81" s="38"/>
      <c r="H81" s="39">
        <f t="shared" si="3"/>
        <v>0</v>
      </c>
      <c r="I81" s="44"/>
      <c r="J81" s="44"/>
      <c r="K81" s="44"/>
      <c r="L81" s="44"/>
      <c r="M81" s="39">
        <f t="shared" si="4"/>
        <v>0</v>
      </c>
      <c r="N81" s="40" t="str">
        <f t="shared" si="5"/>
        <v/>
      </c>
      <c r="O81" s="45"/>
      <c r="P81" s="42">
        <f t="shared" si="6"/>
        <v>0</v>
      </c>
      <c r="S81" s="52" t="str">
        <f t="shared" si="7"/>
        <v/>
      </c>
      <c r="T81" s="54" t="str">
        <f t="shared" si="8"/>
        <v/>
      </c>
      <c r="U81" s="54" t="str">
        <f t="shared" si="9"/>
        <v/>
      </c>
    </row>
    <row r="82" spans="1:21" ht="24.75" customHeight="1" x14ac:dyDescent="0.2">
      <c r="A82" s="127"/>
      <c r="B82" s="128"/>
      <c r="C82" s="129"/>
      <c r="D82" s="56"/>
      <c r="E82" s="43"/>
      <c r="F82" s="37"/>
      <c r="G82" s="38"/>
      <c r="H82" s="39">
        <f t="shared" si="3"/>
        <v>0</v>
      </c>
      <c r="I82" s="44"/>
      <c r="J82" s="44"/>
      <c r="K82" s="44"/>
      <c r="L82" s="44"/>
      <c r="M82" s="39">
        <f t="shared" si="4"/>
        <v>0</v>
      </c>
      <c r="N82" s="40" t="str">
        <f t="shared" si="5"/>
        <v/>
      </c>
      <c r="O82" s="45"/>
      <c r="P82" s="42">
        <f t="shared" si="6"/>
        <v>0</v>
      </c>
      <c r="S82" s="52" t="str">
        <f t="shared" si="7"/>
        <v/>
      </c>
      <c r="T82" s="54" t="str">
        <f t="shared" si="8"/>
        <v/>
      </c>
      <c r="U82" s="54" t="str">
        <f t="shared" si="9"/>
        <v/>
      </c>
    </row>
    <row r="83" spans="1:21" ht="24.75" customHeight="1" x14ac:dyDescent="0.2">
      <c r="A83" s="127"/>
      <c r="B83" s="128"/>
      <c r="C83" s="129"/>
      <c r="D83" s="56"/>
      <c r="E83" s="43"/>
      <c r="F83" s="37"/>
      <c r="G83" s="38"/>
      <c r="H83" s="39">
        <f t="shared" si="3"/>
        <v>0</v>
      </c>
      <c r="I83" s="44"/>
      <c r="J83" s="44"/>
      <c r="K83" s="44"/>
      <c r="L83" s="44"/>
      <c r="M83" s="39">
        <f t="shared" si="4"/>
        <v>0</v>
      </c>
      <c r="N83" s="40" t="str">
        <f t="shared" si="5"/>
        <v/>
      </c>
      <c r="O83" s="45"/>
      <c r="P83" s="42">
        <f t="shared" si="6"/>
        <v>0</v>
      </c>
      <c r="S83" s="52" t="str">
        <f t="shared" si="7"/>
        <v/>
      </c>
      <c r="T83" s="54" t="str">
        <f t="shared" si="8"/>
        <v/>
      </c>
      <c r="U83" s="54" t="str">
        <f t="shared" si="9"/>
        <v/>
      </c>
    </row>
    <row r="84" spans="1:21" ht="24.75" customHeight="1" x14ac:dyDescent="0.2">
      <c r="A84" s="127"/>
      <c r="B84" s="128"/>
      <c r="C84" s="129"/>
      <c r="D84" s="56"/>
      <c r="E84" s="43"/>
      <c r="F84" s="37"/>
      <c r="G84" s="38"/>
      <c r="H84" s="39">
        <f t="shared" ref="H84:H129" si="10">ROUNDDOWN(F84*G84,2)</f>
        <v>0</v>
      </c>
      <c r="I84" s="44"/>
      <c r="J84" s="44"/>
      <c r="K84" s="44"/>
      <c r="L84" s="44"/>
      <c r="M84" s="39">
        <f t="shared" ref="M84:M129" si="11">SUM(I84:L84)</f>
        <v>0</v>
      </c>
      <c r="N84" s="40" t="str">
        <f t="shared" ref="N84:N129" si="12">IF(ROUNDDOWN(F84*G84,2)-ROUNDDOWN(SUM(I84:L84),2)=0,"","zlý súčet")</f>
        <v/>
      </c>
      <c r="O84" s="45"/>
      <c r="P84" s="42">
        <f t="shared" ref="P84:P129" si="13">M84-O84</f>
        <v>0</v>
      </c>
      <c r="S84" s="52" t="str">
        <f t="shared" ref="S84:S129" si="14">IF(AND(H84&gt;0,OR(D84="",E84="")),"nekorektne zadané údaje","")</f>
        <v/>
      </c>
      <c r="T84" s="54" t="str">
        <f t="shared" ref="T84:T129" si="15">IF(AND(S84="nekorektne zadané údaje",D84=""),1,"")</f>
        <v/>
      </c>
      <c r="U84" s="54" t="str">
        <f t="shared" ref="U84:U129" si="16">IF(AND(S84="nekorektne zadané údaje",E84=""),1,"")</f>
        <v/>
      </c>
    </row>
    <row r="85" spans="1:21" ht="24.75" customHeight="1" x14ac:dyDescent="0.2">
      <c r="A85" s="127"/>
      <c r="B85" s="128"/>
      <c r="C85" s="129"/>
      <c r="D85" s="56"/>
      <c r="E85" s="43"/>
      <c r="F85" s="37"/>
      <c r="G85" s="38"/>
      <c r="H85" s="39">
        <f t="shared" si="10"/>
        <v>0</v>
      </c>
      <c r="I85" s="44"/>
      <c r="J85" s="44"/>
      <c r="K85" s="44"/>
      <c r="L85" s="44"/>
      <c r="M85" s="39">
        <f t="shared" si="11"/>
        <v>0</v>
      </c>
      <c r="N85" s="40" t="str">
        <f t="shared" si="12"/>
        <v/>
      </c>
      <c r="O85" s="45"/>
      <c r="P85" s="42">
        <f t="shared" si="13"/>
        <v>0</v>
      </c>
      <c r="S85" s="52" t="str">
        <f t="shared" si="14"/>
        <v/>
      </c>
      <c r="T85" s="54" t="str">
        <f t="shared" si="15"/>
        <v/>
      </c>
      <c r="U85" s="54" t="str">
        <f t="shared" si="16"/>
        <v/>
      </c>
    </row>
    <row r="86" spans="1:21" ht="24.75" customHeight="1" x14ac:dyDescent="0.2">
      <c r="A86" s="127"/>
      <c r="B86" s="128"/>
      <c r="C86" s="129"/>
      <c r="D86" s="56"/>
      <c r="E86" s="43"/>
      <c r="F86" s="37"/>
      <c r="G86" s="38"/>
      <c r="H86" s="39">
        <f t="shared" si="10"/>
        <v>0</v>
      </c>
      <c r="I86" s="44"/>
      <c r="J86" s="44"/>
      <c r="K86" s="44"/>
      <c r="L86" s="44"/>
      <c r="M86" s="39">
        <f t="shared" si="11"/>
        <v>0</v>
      </c>
      <c r="N86" s="40" t="str">
        <f t="shared" si="12"/>
        <v/>
      </c>
      <c r="O86" s="45"/>
      <c r="P86" s="42">
        <f t="shared" si="13"/>
        <v>0</v>
      </c>
      <c r="S86" s="52" t="str">
        <f t="shared" si="14"/>
        <v/>
      </c>
      <c r="T86" s="54" t="str">
        <f t="shared" si="15"/>
        <v/>
      </c>
      <c r="U86" s="54" t="str">
        <f t="shared" si="16"/>
        <v/>
      </c>
    </row>
    <row r="87" spans="1:21" ht="24.75" customHeight="1" x14ac:dyDescent="0.2">
      <c r="A87" s="127"/>
      <c r="B87" s="128"/>
      <c r="C87" s="129"/>
      <c r="D87" s="56"/>
      <c r="E87" s="43"/>
      <c r="F87" s="37"/>
      <c r="G87" s="38"/>
      <c r="H87" s="39">
        <f t="shared" si="10"/>
        <v>0</v>
      </c>
      <c r="I87" s="44"/>
      <c r="J87" s="44"/>
      <c r="K87" s="44"/>
      <c r="L87" s="44"/>
      <c r="M87" s="39">
        <f t="shared" si="11"/>
        <v>0</v>
      </c>
      <c r="N87" s="40" t="str">
        <f t="shared" si="12"/>
        <v/>
      </c>
      <c r="O87" s="45"/>
      <c r="P87" s="42">
        <f t="shared" si="13"/>
        <v>0</v>
      </c>
      <c r="S87" s="52" t="str">
        <f t="shared" si="14"/>
        <v/>
      </c>
      <c r="T87" s="54" t="str">
        <f t="shared" si="15"/>
        <v/>
      </c>
      <c r="U87" s="54" t="str">
        <f t="shared" si="16"/>
        <v/>
      </c>
    </row>
    <row r="88" spans="1:21" ht="24.75" customHeight="1" x14ac:dyDescent="0.2">
      <c r="A88" s="127"/>
      <c r="B88" s="128"/>
      <c r="C88" s="129"/>
      <c r="D88" s="56"/>
      <c r="E88" s="43"/>
      <c r="F88" s="37"/>
      <c r="G88" s="38"/>
      <c r="H88" s="39">
        <f t="shared" si="10"/>
        <v>0</v>
      </c>
      <c r="I88" s="44"/>
      <c r="J88" s="44"/>
      <c r="K88" s="44"/>
      <c r="L88" s="44"/>
      <c r="M88" s="39">
        <f t="shared" si="11"/>
        <v>0</v>
      </c>
      <c r="N88" s="40" t="str">
        <f t="shared" si="12"/>
        <v/>
      </c>
      <c r="O88" s="45"/>
      <c r="P88" s="42">
        <f t="shared" si="13"/>
        <v>0</v>
      </c>
      <c r="S88" s="52" t="str">
        <f t="shared" si="14"/>
        <v/>
      </c>
      <c r="T88" s="54" t="str">
        <f t="shared" si="15"/>
        <v/>
      </c>
      <c r="U88" s="54" t="str">
        <f t="shared" si="16"/>
        <v/>
      </c>
    </row>
    <row r="89" spans="1:21" ht="24.75" customHeight="1" x14ac:dyDescent="0.2">
      <c r="A89" s="127"/>
      <c r="B89" s="128"/>
      <c r="C89" s="129"/>
      <c r="D89" s="56"/>
      <c r="E89" s="43"/>
      <c r="F89" s="37"/>
      <c r="G89" s="38"/>
      <c r="H89" s="39">
        <f t="shared" si="10"/>
        <v>0</v>
      </c>
      <c r="I89" s="44"/>
      <c r="J89" s="44"/>
      <c r="K89" s="44"/>
      <c r="L89" s="44"/>
      <c r="M89" s="39">
        <f t="shared" si="11"/>
        <v>0</v>
      </c>
      <c r="N89" s="40" t="str">
        <f t="shared" si="12"/>
        <v/>
      </c>
      <c r="O89" s="45"/>
      <c r="P89" s="42">
        <f t="shared" si="13"/>
        <v>0</v>
      </c>
      <c r="S89" s="52" t="str">
        <f t="shared" si="14"/>
        <v/>
      </c>
      <c r="T89" s="54" t="str">
        <f t="shared" si="15"/>
        <v/>
      </c>
      <c r="U89" s="54" t="str">
        <f t="shared" si="16"/>
        <v/>
      </c>
    </row>
    <row r="90" spans="1:21" ht="24.75" customHeight="1" x14ac:dyDescent="0.2">
      <c r="A90" s="127"/>
      <c r="B90" s="128"/>
      <c r="C90" s="129"/>
      <c r="D90" s="56"/>
      <c r="E90" s="43"/>
      <c r="F90" s="37"/>
      <c r="G90" s="38"/>
      <c r="H90" s="39">
        <f t="shared" si="10"/>
        <v>0</v>
      </c>
      <c r="I90" s="44"/>
      <c r="J90" s="44"/>
      <c r="K90" s="44"/>
      <c r="L90" s="44"/>
      <c r="M90" s="39">
        <f t="shared" si="11"/>
        <v>0</v>
      </c>
      <c r="N90" s="40" t="str">
        <f t="shared" si="12"/>
        <v/>
      </c>
      <c r="O90" s="45"/>
      <c r="P90" s="42">
        <f t="shared" si="13"/>
        <v>0</v>
      </c>
      <c r="S90" s="52" t="str">
        <f t="shared" si="14"/>
        <v/>
      </c>
      <c r="T90" s="54" t="str">
        <f t="shared" si="15"/>
        <v/>
      </c>
      <c r="U90" s="54" t="str">
        <f t="shared" si="16"/>
        <v/>
      </c>
    </row>
    <row r="91" spans="1:21" ht="24.75" customHeight="1" x14ac:dyDescent="0.2">
      <c r="A91" s="127"/>
      <c r="B91" s="128"/>
      <c r="C91" s="129"/>
      <c r="D91" s="56"/>
      <c r="E91" s="43"/>
      <c r="F91" s="37"/>
      <c r="G91" s="38"/>
      <c r="H91" s="39">
        <f t="shared" si="10"/>
        <v>0</v>
      </c>
      <c r="I91" s="44"/>
      <c r="J91" s="44"/>
      <c r="K91" s="44"/>
      <c r="L91" s="44"/>
      <c r="M91" s="39">
        <f t="shared" si="11"/>
        <v>0</v>
      </c>
      <c r="N91" s="40" t="str">
        <f t="shared" si="12"/>
        <v/>
      </c>
      <c r="O91" s="45"/>
      <c r="P91" s="42">
        <f t="shared" si="13"/>
        <v>0</v>
      </c>
      <c r="S91" s="52" t="str">
        <f t="shared" si="14"/>
        <v/>
      </c>
      <c r="T91" s="54" t="str">
        <f t="shared" si="15"/>
        <v/>
      </c>
      <c r="U91" s="54" t="str">
        <f t="shared" si="16"/>
        <v/>
      </c>
    </row>
    <row r="92" spans="1:21" ht="24.75" customHeight="1" x14ac:dyDescent="0.2">
      <c r="A92" s="127"/>
      <c r="B92" s="128"/>
      <c r="C92" s="129"/>
      <c r="D92" s="56"/>
      <c r="E92" s="43"/>
      <c r="F92" s="37"/>
      <c r="G92" s="38"/>
      <c r="H92" s="39">
        <f t="shared" si="10"/>
        <v>0</v>
      </c>
      <c r="I92" s="44"/>
      <c r="J92" s="44"/>
      <c r="K92" s="44"/>
      <c r="L92" s="44"/>
      <c r="M92" s="39">
        <f t="shared" si="11"/>
        <v>0</v>
      </c>
      <c r="N92" s="40" t="str">
        <f t="shared" si="12"/>
        <v/>
      </c>
      <c r="O92" s="45"/>
      <c r="P92" s="42">
        <f t="shared" si="13"/>
        <v>0</v>
      </c>
      <c r="S92" s="52" t="str">
        <f t="shared" si="14"/>
        <v/>
      </c>
      <c r="T92" s="54" t="str">
        <f t="shared" si="15"/>
        <v/>
      </c>
      <c r="U92" s="54" t="str">
        <f t="shared" si="16"/>
        <v/>
      </c>
    </row>
    <row r="93" spans="1:21" ht="24.75" customHeight="1" x14ac:dyDescent="0.2">
      <c r="A93" s="127"/>
      <c r="B93" s="128"/>
      <c r="C93" s="129"/>
      <c r="D93" s="56"/>
      <c r="E93" s="43"/>
      <c r="F93" s="37"/>
      <c r="G93" s="38"/>
      <c r="H93" s="39">
        <f t="shared" si="10"/>
        <v>0</v>
      </c>
      <c r="I93" s="44"/>
      <c r="J93" s="44"/>
      <c r="K93" s="44"/>
      <c r="L93" s="44"/>
      <c r="M93" s="39">
        <f t="shared" si="11"/>
        <v>0</v>
      </c>
      <c r="N93" s="40" t="str">
        <f t="shared" si="12"/>
        <v/>
      </c>
      <c r="O93" s="45"/>
      <c r="P93" s="42">
        <f t="shared" si="13"/>
        <v>0</v>
      </c>
      <c r="S93" s="52" t="str">
        <f t="shared" si="14"/>
        <v/>
      </c>
      <c r="T93" s="54" t="str">
        <f t="shared" si="15"/>
        <v/>
      </c>
      <c r="U93" s="54" t="str">
        <f t="shared" si="16"/>
        <v/>
      </c>
    </row>
    <row r="94" spans="1:21" ht="24.75" customHeight="1" x14ac:dyDescent="0.2">
      <c r="A94" s="127"/>
      <c r="B94" s="128"/>
      <c r="C94" s="129"/>
      <c r="D94" s="56"/>
      <c r="E94" s="43"/>
      <c r="F94" s="37"/>
      <c r="G94" s="38"/>
      <c r="H94" s="39">
        <f t="shared" si="10"/>
        <v>0</v>
      </c>
      <c r="I94" s="44"/>
      <c r="J94" s="44"/>
      <c r="K94" s="44"/>
      <c r="L94" s="44"/>
      <c r="M94" s="39">
        <f t="shared" si="11"/>
        <v>0</v>
      </c>
      <c r="N94" s="40" t="str">
        <f t="shared" si="12"/>
        <v/>
      </c>
      <c r="O94" s="45"/>
      <c r="P94" s="42">
        <f t="shared" si="13"/>
        <v>0</v>
      </c>
      <c r="S94" s="52" t="str">
        <f t="shared" si="14"/>
        <v/>
      </c>
      <c r="T94" s="54" t="str">
        <f t="shared" si="15"/>
        <v/>
      </c>
      <c r="U94" s="54" t="str">
        <f t="shared" si="16"/>
        <v/>
      </c>
    </row>
    <row r="95" spans="1:21" ht="24.75" customHeight="1" x14ac:dyDescent="0.2">
      <c r="A95" s="127"/>
      <c r="B95" s="128"/>
      <c r="C95" s="129"/>
      <c r="D95" s="56"/>
      <c r="E95" s="43"/>
      <c r="F95" s="37"/>
      <c r="G95" s="38"/>
      <c r="H95" s="39">
        <f t="shared" si="10"/>
        <v>0</v>
      </c>
      <c r="I95" s="44"/>
      <c r="J95" s="44"/>
      <c r="K95" s="44"/>
      <c r="L95" s="44"/>
      <c r="M95" s="39">
        <f t="shared" si="11"/>
        <v>0</v>
      </c>
      <c r="N95" s="40" t="str">
        <f t="shared" si="12"/>
        <v/>
      </c>
      <c r="O95" s="45"/>
      <c r="P95" s="42">
        <f t="shared" si="13"/>
        <v>0</v>
      </c>
      <c r="S95" s="52" t="str">
        <f t="shared" si="14"/>
        <v/>
      </c>
      <c r="T95" s="54" t="str">
        <f t="shared" si="15"/>
        <v/>
      </c>
      <c r="U95" s="54" t="str">
        <f t="shared" si="16"/>
        <v/>
      </c>
    </row>
    <row r="96" spans="1:21" ht="24.75" customHeight="1" x14ac:dyDescent="0.2">
      <c r="A96" s="127"/>
      <c r="B96" s="128"/>
      <c r="C96" s="129"/>
      <c r="D96" s="56"/>
      <c r="E96" s="43"/>
      <c r="F96" s="37"/>
      <c r="G96" s="38"/>
      <c r="H96" s="39">
        <f t="shared" si="10"/>
        <v>0</v>
      </c>
      <c r="I96" s="44"/>
      <c r="J96" s="44"/>
      <c r="K96" s="44"/>
      <c r="L96" s="44"/>
      <c r="M96" s="39">
        <f t="shared" si="11"/>
        <v>0</v>
      </c>
      <c r="N96" s="40" t="str">
        <f t="shared" si="12"/>
        <v/>
      </c>
      <c r="O96" s="45"/>
      <c r="P96" s="42">
        <f t="shared" si="13"/>
        <v>0</v>
      </c>
      <c r="S96" s="52" t="str">
        <f t="shared" si="14"/>
        <v/>
      </c>
      <c r="T96" s="54" t="str">
        <f t="shared" si="15"/>
        <v/>
      </c>
      <c r="U96" s="54" t="str">
        <f t="shared" si="16"/>
        <v/>
      </c>
    </row>
    <row r="97" spans="1:21" ht="24.75" customHeight="1" x14ac:dyDescent="0.2">
      <c r="A97" s="127"/>
      <c r="B97" s="128"/>
      <c r="C97" s="129"/>
      <c r="D97" s="56"/>
      <c r="E97" s="43"/>
      <c r="F97" s="37"/>
      <c r="G97" s="38"/>
      <c r="H97" s="39">
        <f t="shared" si="10"/>
        <v>0</v>
      </c>
      <c r="I97" s="44"/>
      <c r="J97" s="44"/>
      <c r="K97" s="44"/>
      <c r="L97" s="44"/>
      <c r="M97" s="39">
        <f t="shared" si="11"/>
        <v>0</v>
      </c>
      <c r="N97" s="40" t="str">
        <f t="shared" si="12"/>
        <v/>
      </c>
      <c r="O97" s="45"/>
      <c r="P97" s="42">
        <f t="shared" si="13"/>
        <v>0</v>
      </c>
      <c r="S97" s="52" t="str">
        <f t="shared" si="14"/>
        <v/>
      </c>
      <c r="T97" s="54" t="str">
        <f t="shared" si="15"/>
        <v/>
      </c>
      <c r="U97" s="54" t="str">
        <f t="shared" si="16"/>
        <v/>
      </c>
    </row>
    <row r="98" spans="1:21" ht="24.75" customHeight="1" x14ac:dyDescent="0.2">
      <c r="A98" s="127"/>
      <c r="B98" s="128"/>
      <c r="C98" s="129"/>
      <c r="D98" s="56"/>
      <c r="E98" s="43"/>
      <c r="F98" s="37"/>
      <c r="G98" s="38"/>
      <c r="H98" s="39">
        <f t="shared" si="10"/>
        <v>0</v>
      </c>
      <c r="I98" s="44"/>
      <c r="J98" s="44"/>
      <c r="K98" s="44"/>
      <c r="L98" s="44"/>
      <c r="M98" s="39">
        <f t="shared" si="11"/>
        <v>0</v>
      </c>
      <c r="N98" s="40" t="str">
        <f t="shared" si="12"/>
        <v/>
      </c>
      <c r="O98" s="45"/>
      <c r="P98" s="42">
        <f t="shared" si="13"/>
        <v>0</v>
      </c>
      <c r="S98" s="52" t="str">
        <f t="shared" si="14"/>
        <v/>
      </c>
      <c r="T98" s="54" t="str">
        <f t="shared" si="15"/>
        <v/>
      </c>
      <c r="U98" s="54" t="str">
        <f t="shared" si="16"/>
        <v/>
      </c>
    </row>
    <row r="99" spans="1:21" ht="24.75" customHeight="1" x14ac:dyDescent="0.2">
      <c r="A99" s="127"/>
      <c r="B99" s="128"/>
      <c r="C99" s="129"/>
      <c r="D99" s="56"/>
      <c r="E99" s="43"/>
      <c r="F99" s="37"/>
      <c r="G99" s="38"/>
      <c r="H99" s="39">
        <f t="shared" si="10"/>
        <v>0</v>
      </c>
      <c r="I99" s="44"/>
      <c r="J99" s="44"/>
      <c r="K99" s="44"/>
      <c r="L99" s="44"/>
      <c r="M99" s="39">
        <f t="shared" si="11"/>
        <v>0</v>
      </c>
      <c r="N99" s="40" t="str">
        <f t="shared" si="12"/>
        <v/>
      </c>
      <c r="O99" s="45"/>
      <c r="P99" s="42">
        <f t="shared" si="13"/>
        <v>0</v>
      </c>
      <c r="S99" s="52" t="str">
        <f t="shared" si="14"/>
        <v/>
      </c>
      <c r="T99" s="54" t="str">
        <f t="shared" si="15"/>
        <v/>
      </c>
      <c r="U99" s="54" t="str">
        <f t="shared" si="16"/>
        <v/>
      </c>
    </row>
    <row r="100" spans="1:21" ht="24.75" customHeight="1" x14ac:dyDescent="0.2">
      <c r="A100" s="127"/>
      <c r="B100" s="128"/>
      <c r="C100" s="129"/>
      <c r="D100" s="56"/>
      <c r="E100" s="43"/>
      <c r="F100" s="37"/>
      <c r="G100" s="38"/>
      <c r="H100" s="39">
        <f t="shared" si="10"/>
        <v>0</v>
      </c>
      <c r="I100" s="44"/>
      <c r="J100" s="44"/>
      <c r="K100" s="44"/>
      <c r="L100" s="44"/>
      <c r="M100" s="39">
        <f t="shared" si="11"/>
        <v>0</v>
      </c>
      <c r="N100" s="40" t="str">
        <f t="shared" si="12"/>
        <v/>
      </c>
      <c r="O100" s="45"/>
      <c r="P100" s="42">
        <f t="shared" si="13"/>
        <v>0</v>
      </c>
      <c r="S100" s="52" t="str">
        <f t="shared" si="14"/>
        <v/>
      </c>
      <c r="T100" s="54" t="str">
        <f t="shared" si="15"/>
        <v/>
      </c>
      <c r="U100" s="54" t="str">
        <f t="shared" si="16"/>
        <v/>
      </c>
    </row>
    <row r="101" spans="1:21" ht="24.75" customHeight="1" x14ac:dyDescent="0.2">
      <c r="A101" s="127"/>
      <c r="B101" s="128"/>
      <c r="C101" s="129"/>
      <c r="D101" s="56"/>
      <c r="E101" s="43"/>
      <c r="F101" s="37"/>
      <c r="G101" s="38"/>
      <c r="H101" s="39">
        <f t="shared" si="10"/>
        <v>0</v>
      </c>
      <c r="I101" s="44"/>
      <c r="J101" s="44"/>
      <c r="K101" s="44"/>
      <c r="L101" s="44"/>
      <c r="M101" s="39">
        <f t="shared" si="11"/>
        <v>0</v>
      </c>
      <c r="N101" s="40" t="str">
        <f t="shared" si="12"/>
        <v/>
      </c>
      <c r="O101" s="45"/>
      <c r="P101" s="42">
        <f t="shared" si="13"/>
        <v>0</v>
      </c>
      <c r="S101" s="52" t="str">
        <f t="shared" si="14"/>
        <v/>
      </c>
      <c r="T101" s="54" t="str">
        <f t="shared" si="15"/>
        <v/>
      </c>
      <c r="U101" s="54" t="str">
        <f t="shared" si="16"/>
        <v/>
      </c>
    </row>
    <row r="102" spans="1:21" ht="24.75" customHeight="1" x14ac:dyDescent="0.2">
      <c r="A102" s="127"/>
      <c r="B102" s="128"/>
      <c r="C102" s="129"/>
      <c r="D102" s="56"/>
      <c r="E102" s="43"/>
      <c r="F102" s="37"/>
      <c r="G102" s="38"/>
      <c r="H102" s="39">
        <f t="shared" si="10"/>
        <v>0</v>
      </c>
      <c r="I102" s="44"/>
      <c r="J102" s="44"/>
      <c r="K102" s="44"/>
      <c r="L102" s="44"/>
      <c r="M102" s="39">
        <f t="shared" si="11"/>
        <v>0</v>
      </c>
      <c r="N102" s="40" t="str">
        <f t="shared" si="12"/>
        <v/>
      </c>
      <c r="O102" s="45"/>
      <c r="P102" s="42">
        <f t="shared" si="13"/>
        <v>0</v>
      </c>
      <c r="S102" s="52" t="str">
        <f t="shared" si="14"/>
        <v/>
      </c>
      <c r="T102" s="54" t="str">
        <f t="shared" si="15"/>
        <v/>
      </c>
      <c r="U102" s="54" t="str">
        <f t="shared" si="16"/>
        <v/>
      </c>
    </row>
    <row r="103" spans="1:21" ht="24.75" customHeight="1" x14ac:dyDescent="0.2">
      <c r="A103" s="127"/>
      <c r="B103" s="128"/>
      <c r="C103" s="129"/>
      <c r="D103" s="56"/>
      <c r="E103" s="43"/>
      <c r="F103" s="37"/>
      <c r="G103" s="38"/>
      <c r="H103" s="39">
        <f t="shared" si="10"/>
        <v>0</v>
      </c>
      <c r="I103" s="44"/>
      <c r="J103" s="44"/>
      <c r="K103" s="44"/>
      <c r="L103" s="44"/>
      <c r="M103" s="39">
        <f t="shared" si="11"/>
        <v>0</v>
      </c>
      <c r="N103" s="40" t="str">
        <f t="shared" si="12"/>
        <v/>
      </c>
      <c r="O103" s="45"/>
      <c r="P103" s="42">
        <f t="shared" si="13"/>
        <v>0</v>
      </c>
      <c r="S103" s="52" t="str">
        <f t="shared" si="14"/>
        <v/>
      </c>
      <c r="T103" s="54" t="str">
        <f t="shared" si="15"/>
        <v/>
      </c>
      <c r="U103" s="54" t="str">
        <f t="shared" si="16"/>
        <v/>
      </c>
    </row>
    <row r="104" spans="1:21" ht="24.75" customHeight="1" x14ac:dyDescent="0.2">
      <c r="A104" s="127"/>
      <c r="B104" s="128"/>
      <c r="C104" s="129"/>
      <c r="D104" s="56"/>
      <c r="E104" s="43"/>
      <c r="F104" s="37"/>
      <c r="G104" s="38"/>
      <c r="H104" s="39">
        <f t="shared" si="10"/>
        <v>0</v>
      </c>
      <c r="I104" s="44"/>
      <c r="J104" s="44"/>
      <c r="K104" s="44"/>
      <c r="L104" s="44"/>
      <c r="M104" s="39">
        <f t="shared" si="11"/>
        <v>0</v>
      </c>
      <c r="N104" s="40" t="str">
        <f t="shared" si="12"/>
        <v/>
      </c>
      <c r="O104" s="45"/>
      <c r="P104" s="42">
        <f t="shared" si="13"/>
        <v>0</v>
      </c>
      <c r="S104" s="52" t="str">
        <f t="shared" si="14"/>
        <v/>
      </c>
      <c r="T104" s="54" t="str">
        <f t="shared" si="15"/>
        <v/>
      </c>
      <c r="U104" s="54" t="str">
        <f t="shared" si="16"/>
        <v/>
      </c>
    </row>
    <row r="105" spans="1:21" ht="24.75" customHeight="1" x14ac:dyDescent="0.2">
      <c r="A105" s="127"/>
      <c r="B105" s="128"/>
      <c r="C105" s="129"/>
      <c r="D105" s="56"/>
      <c r="E105" s="43"/>
      <c r="F105" s="37"/>
      <c r="G105" s="38"/>
      <c r="H105" s="39">
        <f t="shared" si="10"/>
        <v>0</v>
      </c>
      <c r="I105" s="44"/>
      <c r="J105" s="44"/>
      <c r="K105" s="44"/>
      <c r="L105" s="44"/>
      <c r="M105" s="39">
        <f t="shared" si="11"/>
        <v>0</v>
      </c>
      <c r="N105" s="40" t="str">
        <f t="shared" si="12"/>
        <v/>
      </c>
      <c r="O105" s="45"/>
      <c r="P105" s="42">
        <f t="shared" si="13"/>
        <v>0</v>
      </c>
      <c r="S105" s="52" t="str">
        <f t="shared" si="14"/>
        <v/>
      </c>
      <c r="T105" s="54" t="str">
        <f t="shared" si="15"/>
        <v/>
      </c>
      <c r="U105" s="54" t="str">
        <f t="shared" si="16"/>
        <v/>
      </c>
    </row>
    <row r="106" spans="1:21" ht="24.75" customHeight="1" x14ac:dyDescent="0.2">
      <c r="A106" s="127"/>
      <c r="B106" s="128"/>
      <c r="C106" s="129"/>
      <c r="D106" s="56"/>
      <c r="E106" s="43"/>
      <c r="F106" s="37"/>
      <c r="G106" s="38"/>
      <c r="H106" s="39">
        <f t="shared" si="10"/>
        <v>0</v>
      </c>
      <c r="I106" s="44"/>
      <c r="J106" s="44"/>
      <c r="K106" s="44"/>
      <c r="L106" s="44"/>
      <c r="M106" s="39">
        <f t="shared" si="11"/>
        <v>0</v>
      </c>
      <c r="N106" s="40" t="str">
        <f t="shared" si="12"/>
        <v/>
      </c>
      <c r="O106" s="45"/>
      <c r="P106" s="42">
        <f t="shared" si="13"/>
        <v>0</v>
      </c>
      <c r="S106" s="52" t="str">
        <f t="shared" si="14"/>
        <v/>
      </c>
      <c r="T106" s="54" t="str">
        <f t="shared" si="15"/>
        <v/>
      </c>
      <c r="U106" s="54" t="str">
        <f t="shared" si="16"/>
        <v/>
      </c>
    </row>
    <row r="107" spans="1:21" ht="24.75" customHeight="1" x14ac:dyDescent="0.2">
      <c r="A107" s="127"/>
      <c r="B107" s="128"/>
      <c r="C107" s="129"/>
      <c r="D107" s="56"/>
      <c r="E107" s="43"/>
      <c r="F107" s="37"/>
      <c r="G107" s="38"/>
      <c r="H107" s="39">
        <f t="shared" si="10"/>
        <v>0</v>
      </c>
      <c r="I107" s="44"/>
      <c r="J107" s="44"/>
      <c r="K107" s="44"/>
      <c r="L107" s="44"/>
      <c r="M107" s="39">
        <f t="shared" si="11"/>
        <v>0</v>
      </c>
      <c r="N107" s="40" t="str">
        <f t="shared" si="12"/>
        <v/>
      </c>
      <c r="O107" s="45"/>
      <c r="P107" s="42">
        <f t="shared" si="13"/>
        <v>0</v>
      </c>
      <c r="S107" s="52" t="str">
        <f t="shared" si="14"/>
        <v/>
      </c>
      <c r="T107" s="54" t="str">
        <f t="shared" si="15"/>
        <v/>
      </c>
      <c r="U107" s="54" t="str">
        <f t="shared" si="16"/>
        <v/>
      </c>
    </row>
    <row r="108" spans="1:21" ht="24.75" customHeight="1" x14ac:dyDescent="0.2">
      <c r="A108" s="127"/>
      <c r="B108" s="128"/>
      <c r="C108" s="129"/>
      <c r="D108" s="56"/>
      <c r="E108" s="43"/>
      <c r="F108" s="37"/>
      <c r="G108" s="38"/>
      <c r="H108" s="39">
        <f t="shared" si="10"/>
        <v>0</v>
      </c>
      <c r="I108" s="44"/>
      <c r="J108" s="44"/>
      <c r="K108" s="44"/>
      <c r="L108" s="44"/>
      <c r="M108" s="39">
        <f t="shared" si="11"/>
        <v>0</v>
      </c>
      <c r="N108" s="40" t="str">
        <f t="shared" si="12"/>
        <v/>
      </c>
      <c r="O108" s="45"/>
      <c r="P108" s="42">
        <f t="shared" si="13"/>
        <v>0</v>
      </c>
      <c r="S108" s="52" t="str">
        <f t="shared" si="14"/>
        <v/>
      </c>
      <c r="T108" s="54" t="str">
        <f t="shared" si="15"/>
        <v/>
      </c>
      <c r="U108" s="54" t="str">
        <f t="shared" si="16"/>
        <v/>
      </c>
    </row>
    <row r="109" spans="1:21" ht="24.75" customHeight="1" x14ac:dyDescent="0.2">
      <c r="A109" s="127"/>
      <c r="B109" s="128"/>
      <c r="C109" s="129"/>
      <c r="D109" s="56"/>
      <c r="E109" s="43"/>
      <c r="F109" s="37"/>
      <c r="G109" s="38"/>
      <c r="H109" s="39">
        <f t="shared" si="10"/>
        <v>0</v>
      </c>
      <c r="I109" s="44"/>
      <c r="J109" s="44"/>
      <c r="K109" s="44"/>
      <c r="L109" s="44"/>
      <c r="M109" s="39">
        <f t="shared" si="11"/>
        <v>0</v>
      </c>
      <c r="N109" s="40" t="str">
        <f t="shared" si="12"/>
        <v/>
      </c>
      <c r="O109" s="45"/>
      <c r="P109" s="42">
        <f t="shared" si="13"/>
        <v>0</v>
      </c>
      <c r="S109" s="52" t="str">
        <f t="shared" si="14"/>
        <v/>
      </c>
      <c r="T109" s="54" t="str">
        <f t="shared" si="15"/>
        <v/>
      </c>
      <c r="U109" s="54" t="str">
        <f t="shared" si="16"/>
        <v/>
      </c>
    </row>
    <row r="110" spans="1:21" ht="24.75" customHeight="1" x14ac:dyDescent="0.2">
      <c r="A110" s="127"/>
      <c r="B110" s="128"/>
      <c r="C110" s="129"/>
      <c r="D110" s="56"/>
      <c r="E110" s="43"/>
      <c r="F110" s="37"/>
      <c r="G110" s="38"/>
      <c r="H110" s="39">
        <f t="shared" si="10"/>
        <v>0</v>
      </c>
      <c r="I110" s="44"/>
      <c r="J110" s="44"/>
      <c r="K110" s="44"/>
      <c r="L110" s="44"/>
      <c r="M110" s="39">
        <f t="shared" si="11"/>
        <v>0</v>
      </c>
      <c r="N110" s="40" t="str">
        <f t="shared" si="12"/>
        <v/>
      </c>
      <c r="O110" s="45"/>
      <c r="P110" s="42">
        <f t="shared" si="13"/>
        <v>0</v>
      </c>
      <c r="S110" s="52" t="str">
        <f t="shared" si="14"/>
        <v/>
      </c>
      <c r="T110" s="54" t="str">
        <f t="shared" si="15"/>
        <v/>
      </c>
      <c r="U110" s="54" t="str">
        <f t="shared" si="16"/>
        <v/>
      </c>
    </row>
    <row r="111" spans="1:21" ht="24.75" customHeight="1" x14ac:dyDescent="0.2">
      <c r="A111" s="127"/>
      <c r="B111" s="128"/>
      <c r="C111" s="129"/>
      <c r="D111" s="56"/>
      <c r="E111" s="43"/>
      <c r="F111" s="37"/>
      <c r="G111" s="38"/>
      <c r="H111" s="39">
        <f t="shared" si="10"/>
        <v>0</v>
      </c>
      <c r="I111" s="44"/>
      <c r="J111" s="44"/>
      <c r="K111" s="44"/>
      <c r="L111" s="44"/>
      <c r="M111" s="39">
        <f t="shared" si="11"/>
        <v>0</v>
      </c>
      <c r="N111" s="40" t="str">
        <f t="shared" si="12"/>
        <v/>
      </c>
      <c r="O111" s="45"/>
      <c r="P111" s="42">
        <f t="shared" si="13"/>
        <v>0</v>
      </c>
      <c r="S111" s="52" t="str">
        <f t="shared" si="14"/>
        <v/>
      </c>
      <c r="T111" s="54" t="str">
        <f t="shared" si="15"/>
        <v/>
      </c>
      <c r="U111" s="54" t="str">
        <f t="shared" si="16"/>
        <v/>
      </c>
    </row>
    <row r="112" spans="1:21" ht="24.75" customHeight="1" x14ac:dyDescent="0.2">
      <c r="A112" s="127"/>
      <c r="B112" s="128"/>
      <c r="C112" s="129"/>
      <c r="D112" s="56"/>
      <c r="E112" s="43"/>
      <c r="F112" s="37"/>
      <c r="G112" s="38"/>
      <c r="H112" s="39">
        <f t="shared" si="10"/>
        <v>0</v>
      </c>
      <c r="I112" s="44"/>
      <c r="J112" s="44"/>
      <c r="K112" s="44"/>
      <c r="L112" s="44"/>
      <c r="M112" s="39">
        <f t="shared" si="11"/>
        <v>0</v>
      </c>
      <c r="N112" s="40" t="str">
        <f t="shared" si="12"/>
        <v/>
      </c>
      <c r="O112" s="45"/>
      <c r="P112" s="42">
        <f t="shared" si="13"/>
        <v>0</v>
      </c>
      <c r="S112" s="52" t="str">
        <f t="shared" si="14"/>
        <v/>
      </c>
      <c r="T112" s="54" t="str">
        <f t="shared" si="15"/>
        <v/>
      </c>
      <c r="U112" s="54" t="str">
        <f t="shared" si="16"/>
        <v/>
      </c>
    </row>
    <row r="113" spans="1:21" ht="24.75" customHeight="1" x14ac:dyDescent="0.2">
      <c r="A113" s="127"/>
      <c r="B113" s="128"/>
      <c r="C113" s="129"/>
      <c r="D113" s="56"/>
      <c r="E113" s="43"/>
      <c r="F113" s="37"/>
      <c r="G113" s="38"/>
      <c r="H113" s="39">
        <f t="shared" si="10"/>
        <v>0</v>
      </c>
      <c r="I113" s="44"/>
      <c r="J113" s="44"/>
      <c r="K113" s="44"/>
      <c r="L113" s="44"/>
      <c r="M113" s="39">
        <f t="shared" si="11"/>
        <v>0</v>
      </c>
      <c r="N113" s="40" t="str">
        <f t="shared" si="12"/>
        <v/>
      </c>
      <c r="O113" s="45"/>
      <c r="P113" s="42">
        <f t="shared" si="13"/>
        <v>0</v>
      </c>
      <c r="S113" s="52" t="str">
        <f t="shared" si="14"/>
        <v/>
      </c>
      <c r="T113" s="54" t="str">
        <f t="shared" si="15"/>
        <v/>
      </c>
      <c r="U113" s="54" t="str">
        <f t="shared" si="16"/>
        <v/>
      </c>
    </row>
    <row r="114" spans="1:21" ht="24.75" customHeight="1" x14ac:dyDescent="0.2">
      <c r="A114" s="127"/>
      <c r="B114" s="128"/>
      <c r="C114" s="129"/>
      <c r="D114" s="56"/>
      <c r="E114" s="43"/>
      <c r="F114" s="37"/>
      <c r="G114" s="38"/>
      <c r="H114" s="39">
        <f t="shared" si="10"/>
        <v>0</v>
      </c>
      <c r="I114" s="44"/>
      <c r="J114" s="44"/>
      <c r="K114" s="44"/>
      <c r="L114" s="44"/>
      <c r="M114" s="39">
        <f t="shared" si="11"/>
        <v>0</v>
      </c>
      <c r="N114" s="40" t="str">
        <f t="shared" si="12"/>
        <v/>
      </c>
      <c r="O114" s="45"/>
      <c r="P114" s="42">
        <f t="shared" si="13"/>
        <v>0</v>
      </c>
      <c r="S114" s="52" t="str">
        <f t="shared" si="14"/>
        <v/>
      </c>
      <c r="T114" s="54" t="str">
        <f t="shared" si="15"/>
        <v/>
      </c>
      <c r="U114" s="54" t="str">
        <f t="shared" si="16"/>
        <v/>
      </c>
    </row>
    <row r="115" spans="1:21" ht="24.75" customHeight="1" x14ac:dyDescent="0.2">
      <c r="A115" s="127"/>
      <c r="B115" s="128"/>
      <c r="C115" s="129"/>
      <c r="D115" s="56"/>
      <c r="E115" s="43"/>
      <c r="F115" s="37"/>
      <c r="G115" s="38"/>
      <c r="H115" s="39">
        <f t="shared" si="10"/>
        <v>0</v>
      </c>
      <c r="I115" s="44"/>
      <c r="J115" s="44"/>
      <c r="K115" s="44"/>
      <c r="L115" s="44"/>
      <c r="M115" s="39">
        <f t="shared" si="11"/>
        <v>0</v>
      </c>
      <c r="N115" s="40" t="str">
        <f t="shared" si="12"/>
        <v/>
      </c>
      <c r="O115" s="45"/>
      <c r="P115" s="42">
        <f t="shared" si="13"/>
        <v>0</v>
      </c>
      <c r="S115" s="52" t="str">
        <f t="shared" si="14"/>
        <v/>
      </c>
      <c r="T115" s="54" t="str">
        <f t="shared" si="15"/>
        <v/>
      </c>
      <c r="U115" s="54" t="str">
        <f t="shared" si="16"/>
        <v/>
      </c>
    </row>
    <row r="116" spans="1:21" ht="24.75" customHeight="1" x14ac:dyDescent="0.2">
      <c r="A116" s="127"/>
      <c r="B116" s="128"/>
      <c r="C116" s="129"/>
      <c r="D116" s="56"/>
      <c r="E116" s="43"/>
      <c r="F116" s="37"/>
      <c r="G116" s="38"/>
      <c r="H116" s="39">
        <f t="shared" si="10"/>
        <v>0</v>
      </c>
      <c r="I116" s="44"/>
      <c r="J116" s="44"/>
      <c r="K116" s="44"/>
      <c r="L116" s="44"/>
      <c r="M116" s="39">
        <f t="shared" si="11"/>
        <v>0</v>
      </c>
      <c r="N116" s="40" t="str">
        <f t="shared" si="12"/>
        <v/>
      </c>
      <c r="O116" s="45"/>
      <c r="P116" s="42">
        <f t="shared" si="13"/>
        <v>0</v>
      </c>
      <c r="S116" s="52" t="str">
        <f t="shared" si="14"/>
        <v/>
      </c>
      <c r="T116" s="54" t="str">
        <f t="shared" si="15"/>
        <v/>
      </c>
      <c r="U116" s="54" t="str">
        <f t="shared" si="16"/>
        <v/>
      </c>
    </row>
    <row r="117" spans="1:21" ht="24.75" customHeight="1" x14ac:dyDescent="0.2">
      <c r="A117" s="127"/>
      <c r="B117" s="128"/>
      <c r="C117" s="129"/>
      <c r="D117" s="56"/>
      <c r="E117" s="43"/>
      <c r="F117" s="37"/>
      <c r="G117" s="38"/>
      <c r="H117" s="39">
        <f t="shared" si="10"/>
        <v>0</v>
      </c>
      <c r="I117" s="44"/>
      <c r="J117" s="44"/>
      <c r="K117" s="44"/>
      <c r="L117" s="44"/>
      <c r="M117" s="39">
        <f t="shared" si="11"/>
        <v>0</v>
      </c>
      <c r="N117" s="40" t="str">
        <f t="shared" si="12"/>
        <v/>
      </c>
      <c r="O117" s="45"/>
      <c r="P117" s="42">
        <f t="shared" si="13"/>
        <v>0</v>
      </c>
      <c r="S117" s="52" t="str">
        <f t="shared" si="14"/>
        <v/>
      </c>
      <c r="T117" s="54" t="str">
        <f t="shared" si="15"/>
        <v/>
      </c>
      <c r="U117" s="54" t="str">
        <f t="shared" si="16"/>
        <v/>
      </c>
    </row>
    <row r="118" spans="1:21" ht="24.75" customHeight="1" x14ac:dyDescent="0.2">
      <c r="A118" s="127"/>
      <c r="B118" s="128"/>
      <c r="C118" s="129"/>
      <c r="D118" s="56"/>
      <c r="E118" s="43"/>
      <c r="F118" s="37"/>
      <c r="G118" s="38"/>
      <c r="H118" s="39">
        <f t="shared" si="10"/>
        <v>0</v>
      </c>
      <c r="I118" s="44"/>
      <c r="J118" s="44"/>
      <c r="K118" s="44"/>
      <c r="L118" s="44"/>
      <c r="M118" s="39">
        <f t="shared" si="11"/>
        <v>0</v>
      </c>
      <c r="N118" s="40" t="str">
        <f t="shared" si="12"/>
        <v/>
      </c>
      <c r="O118" s="45"/>
      <c r="P118" s="42">
        <f t="shared" si="13"/>
        <v>0</v>
      </c>
      <c r="S118" s="52" t="str">
        <f t="shared" si="14"/>
        <v/>
      </c>
      <c r="T118" s="54" t="str">
        <f t="shared" si="15"/>
        <v/>
      </c>
      <c r="U118" s="54" t="str">
        <f t="shared" si="16"/>
        <v/>
      </c>
    </row>
    <row r="119" spans="1:21" ht="24.75" customHeight="1" x14ac:dyDescent="0.2">
      <c r="A119" s="127"/>
      <c r="B119" s="128"/>
      <c r="C119" s="129"/>
      <c r="D119" s="56"/>
      <c r="E119" s="43"/>
      <c r="F119" s="37"/>
      <c r="G119" s="38"/>
      <c r="H119" s="39">
        <f t="shared" si="10"/>
        <v>0</v>
      </c>
      <c r="I119" s="44"/>
      <c r="J119" s="44"/>
      <c r="K119" s="44"/>
      <c r="L119" s="44"/>
      <c r="M119" s="39">
        <f t="shared" si="11"/>
        <v>0</v>
      </c>
      <c r="N119" s="40" t="str">
        <f t="shared" si="12"/>
        <v/>
      </c>
      <c r="O119" s="45"/>
      <c r="P119" s="42">
        <f t="shared" si="13"/>
        <v>0</v>
      </c>
      <c r="S119" s="52" t="str">
        <f t="shared" si="14"/>
        <v/>
      </c>
      <c r="T119" s="54" t="str">
        <f t="shared" si="15"/>
        <v/>
      </c>
      <c r="U119" s="54" t="str">
        <f t="shared" si="16"/>
        <v/>
      </c>
    </row>
    <row r="120" spans="1:21" ht="24.75" customHeight="1" x14ac:dyDescent="0.2">
      <c r="A120" s="127"/>
      <c r="B120" s="128"/>
      <c r="C120" s="129"/>
      <c r="D120" s="56"/>
      <c r="E120" s="43"/>
      <c r="F120" s="37"/>
      <c r="G120" s="38"/>
      <c r="H120" s="39">
        <f t="shared" si="10"/>
        <v>0</v>
      </c>
      <c r="I120" s="44"/>
      <c r="J120" s="44"/>
      <c r="K120" s="44"/>
      <c r="L120" s="44"/>
      <c r="M120" s="39">
        <f t="shared" si="11"/>
        <v>0</v>
      </c>
      <c r="N120" s="40" t="str">
        <f t="shared" si="12"/>
        <v/>
      </c>
      <c r="O120" s="45"/>
      <c r="P120" s="42">
        <f t="shared" si="13"/>
        <v>0</v>
      </c>
      <c r="S120" s="52" t="str">
        <f t="shared" si="14"/>
        <v/>
      </c>
      <c r="T120" s="54" t="str">
        <f t="shared" si="15"/>
        <v/>
      </c>
      <c r="U120" s="54" t="str">
        <f t="shared" si="16"/>
        <v/>
      </c>
    </row>
    <row r="121" spans="1:21" ht="24.75" customHeight="1" x14ac:dyDescent="0.2">
      <c r="A121" s="127"/>
      <c r="B121" s="128"/>
      <c r="C121" s="129"/>
      <c r="D121" s="56"/>
      <c r="E121" s="43"/>
      <c r="F121" s="37"/>
      <c r="G121" s="38"/>
      <c r="H121" s="39">
        <f t="shared" si="10"/>
        <v>0</v>
      </c>
      <c r="I121" s="44"/>
      <c r="J121" s="44"/>
      <c r="K121" s="44"/>
      <c r="L121" s="44"/>
      <c r="M121" s="39">
        <f t="shared" si="11"/>
        <v>0</v>
      </c>
      <c r="N121" s="40" t="str">
        <f t="shared" si="12"/>
        <v/>
      </c>
      <c r="O121" s="45"/>
      <c r="P121" s="42">
        <f t="shared" si="13"/>
        <v>0</v>
      </c>
      <c r="S121" s="52" t="str">
        <f t="shared" si="14"/>
        <v/>
      </c>
      <c r="T121" s="54" t="str">
        <f t="shared" si="15"/>
        <v/>
      </c>
      <c r="U121" s="54" t="str">
        <f t="shared" si="16"/>
        <v/>
      </c>
    </row>
    <row r="122" spans="1:21" ht="24.75" customHeight="1" x14ac:dyDescent="0.2">
      <c r="A122" s="127"/>
      <c r="B122" s="128"/>
      <c r="C122" s="129"/>
      <c r="D122" s="56"/>
      <c r="E122" s="43"/>
      <c r="F122" s="37"/>
      <c r="G122" s="38"/>
      <c r="H122" s="39">
        <f t="shared" si="10"/>
        <v>0</v>
      </c>
      <c r="I122" s="44"/>
      <c r="J122" s="44"/>
      <c r="K122" s="44"/>
      <c r="L122" s="44"/>
      <c r="M122" s="39">
        <f t="shared" si="11"/>
        <v>0</v>
      </c>
      <c r="N122" s="40" t="str">
        <f t="shared" si="12"/>
        <v/>
      </c>
      <c r="O122" s="45"/>
      <c r="P122" s="42">
        <f t="shared" si="13"/>
        <v>0</v>
      </c>
      <c r="S122" s="52" t="str">
        <f t="shared" si="14"/>
        <v/>
      </c>
      <c r="T122" s="54" t="str">
        <f t="shared" si="15"/>
        <v/>
      </c>
      <c r="U122" s="54" t="str">
        <f t="shared" si="16"/>
        <v/>
      </c>
    </row>
    <row r="123" spans="1:21" ht="24.75" customHeight="1" x14ac:dyDescent="0.2">
      <c r="A123" s="127"/>
      <c r="B123" s="128"/>
      <c r="C123" s="129"/>
      <c r="D123" s="56"/>
      <c r="E123" s="43"/>
      <c r="F123" s="37"/>
      <c r="G123" s="38"/>
      <c r="H123" s="39">
        <f t="shared" si="10"/>
        <v>0</v>
      </c>
      <c r="I123" s="44"/>
      <c r="J123" s="44"/>
      <c r="K123" s="44"/>
      <c r="L123" s="44"/>
      <c r="M123" s="39">
        <f t="shared" si="11"/>
        <v>0</v>
      </c>
      <c r="N123" s="40" t="str">
        <f t="shared" si="12"/>
        <v/>
      </c>
      <c r="O123" s="45"/>
      <c r="P123" s="42">
        <f t="shared" si="13"/>
        <v>0</v>
      </c>
      <c r="S123" s="52" t="str">
        <f t="shared" si="14"/>
        <v/>
      </c>
      <c r="T123" s="54" t="str">
        <f t="shared" si="15"/>
        <v/>
      </c>
      <c r="U123" s="54" t="str">
        <f t="shared" si="16"/>
        <v/>
      </c>
    </row>
    <row r="124" spans="1:21" ht="24.75" customHeight="1" x14ac:dyDescent="0.2">
      <c r="A124" s="127"/>
      <c r="B124" s="128"/>
      <c r="C124" s="129"/>
      <c r="D124" s="56"/>
      <c r="E124" s="43"/>
      <c r="F124" s="37"/>
      <c r="G124" s="38"/>
      <c r="H124" s="39">
        <f t="shared" si="10"/>
        <v>0</v>
      </c>
      <c r="I124" s="44"/>
      <c r="J124" s="44"/>
      <c r="K124" s="44"/>
      <c r="L124" s="44"/>
      <c r="M124" s="39">
        <f t="shared" si="11"/>
        <v>0</v>
      </c>
      <c r="N124" s="40" t="str">
        <f t="shared" si="12"/>
        <v/>
      </c>
      <c r="O124" s="45"/>
      <c r="P124" s="42">
        <f t="shared" si="13"/>
        <v>0</v>
      </c>
      <c r="S124" s="52" t="str">
        <f t="shared" si="14"/>
        <v/>
      </c>
      <c r="T124" s="54" t="str">
        <f t="shared" si="15"/>
        <v/>
      </c>
      <c r="U124" s="54" t="str">
        <f t="shared" si="16"/>
        <v/>
      </c>
    </row>
    <row r="125" spans="1:21" ht="24.75" customHeight="1" x14ac:dyDescent="0.2">
      <c r="A125" s="127"/>
      <c r="B125" s="128"/>
      <c r="C125" s="129"/>
      <c r="D125" s="56"/>
      <c r="E125" s="43"/>
      <c r="F125" s="37"/>
      <c r="G125" s="38"/>
      <c r="H125" s="39">
        <f t="shared" si="10"/>
        <v>0</v>
      </c>
      <c r="I125" s="44"/>
      <c r="J125" s="44"/>
      <c r="K125" s="44"/>
      <c r="L125" s="44"/>
      <c r="M125" s="39">
        <f t="shared" si="11"/>
        <v>0</v>
      </c>
      <c r="N125" s="40" t="str">
        <f t="shared" si="12"/>
        <v/>
      </c>
      <c r="O125" s="45"/>
      <c r="P125" s="42">
        <f t="shared" si="13"/>
        <v>0</v>
      </c>
      <c r="S125" s="52" t="str">
        <f t="shared" si="14"/>
        <v/>
      </c>
      <c r="T125" s="54" t="str">
        <f t="shared" si="15"/>
        <v/>
      </c>
      <c r="U125" s="54" t="str">
        <f t="shared" si="16"/>
        <v/>
      </c>
    </row>
    <row r="126" spans="1:21" ht="24.75" customHeight="1" x14ac:dyDescent="0.2">
      <c r="A126" s="127"/>
      <c r="B126" s="128"/>
      <c r="C126" s="129"/>
      <c r="D126" s="56"/>
      <c r="E126" s="43"/>
      <c r="F126" s="37"/>
      <c r="G126" s="38"/>
      <c r="H126" s="39">
        <f t="shared" si="10"/>
        <v>0</v>
      </c>
      <c r="I126" s="44"/>
      <c r="J126" s="44"/>
      <c r="K126" s="44"/>
      <c r="L126" s="44"/>
      <c r="M126" s="39">
        <f t="shared" si="11"/>
        <v>0</v>
      </c>
      <c r="N126" s="40" t="str">
        <f t="shared" si="12"/>
        <v/>
      </c>
      <c r="O126" s="45"/>
      <c r="P126" s="42">
        <f t="shared" si="13"/>
        <v>0</v>
      </c>
      <c r="S126" s="52" t="str">
        <f t="shared" si="14"/>
        <v/>
      </c>
      <c r="T126" s="54" t="str">
        <f t="shared" si="15"/>
        <v/>
      </c>
      <c r="U126" s="54" t="str">
        <f t="shared" si="16"/>
        <v/>
      </c>
    </row>
    <row r="127" spans="1:21" ht="24.75" customHeight="1" x14ac:dyDescent="0.2">
      <c r="A127" s="127"/>
      <c r="B127" s="128"/>
      <c r="C127" s="129"/>
      <c r="D127" s="56"/>
      <c r="E127" s="43"/>
      <c r="F127" s="37"/>
      <c r="G127" s="38"/>
      <c r="H127" s="39">
        <f t="shared" si="10"/>
        <v>0</v>
      </c>
      <c r="I127" s="44"/>
      <c r="J127" s="44"/>
      <c r="K127" s="44"/>
      <c r="L127" s="44"/>
      <c r="M127" s="39">
        <f t="shared" si="11"/>
        <v>0</v>
      </c>
      <c r="N127" s="40" t="str">
        <f t="shared" si="12"/>
        <v/>
      </c>
      <c r="O127" s="45"/>
      <c r="P127" s="42">
        <f t="shared" si="13"/>
        <v>0</v>
      </c>
      <c r="S127" s="52" t="str">
        <f t="shared" si="14"/>
        <v/>
      </c>
      <c r="T127" s="54" t="str">
        <f t="shared" si="15"/>
        <v/>
      </c>
      <c r="U127" s="54" t="str">
        <f t="shared" si="16"/>
        <v/>
      </c>
    </row>
    <row r="128" spans="1:21" ht="24.75" customHeight="1" x14ac:dyDescent="0.2">
      <c r="A128" s="127"/>
      <c r="B128" s="128"/>
      <c r="C128" s="129"/>
      <c r="D128" s="56"/>
      <c r="E128" s="43"/>
      <c r="F128" s="37"/>
      <c r="G128" s="38"/>
      <c r="H128" s="39">
        <f t="shared" si="10"/>
        <v>0</v>
      </c>
      <c r="I128" s="44"/>
      <c r="J128" s="44"/>
      <c r="K128" s="44"/>
      <c r="L128" s="44"/>
      <c r="M128" s="39">
        <f t="shared" si="11"/>
        <v>0</v>
      </c>
      <c r="N128" s="40" t="str">
        <f t="shared" si="12"/>
        <v/>
      </c>
      <c r="O128" s="45"/>
      <c r="P128" s="42">
        <f t="shared" si="13"/>
        <v>0</v>
      </c>
      <c r="S128" s="52" t="str">
        <f t="shared" si="14"/>
        <v/>
      </c>
      <c r="T128" s="54" t="str">
        <f t="shared" si="15"/>
        <v/>
      </c>
      <c r="U128" s="54" t="str">
        <f t="shared" si="16"/>
        <v/>
      </c>
    </row>
    <row r="129" spans="1:21" ht="24.75" customHeight="1" thickBot="1" x14ac:dyDescent="0.25">
      <c r="A129" s="130"/>
      <c r="B129" s="131"/>
      <c r="C129" s="132"/>
      <c r="D129" s="61"/>
      <c r="E129" s="46"/>
      <c r="F129" s="58"/>
      <c r="G129" s="47"/>
      <c r="H129" s="48">
        <f t="shared" si="10"/>
        <v>0</v>
      </c>
      <c r="I129" s="49"/>
      <c r="J129" s="49"/>
      <c r="K129" s="49"/>
      <c r="L129" s="49"/>
      <c r="M129" s="48">
        <f t="shared" si="11"/>
        <v>0</v>
      </c>
      <c r="N129" s="50" t="str">
        <f t="shared" si="12"/>
        <v/>
      </c>
      <c r="O129" s="51"/>
      <c r="P129" s="62">
        <f t="shared" si="13"/>
        <v>0</v>
      </c>
      <c r="S129" s="52" t="str">
        <f t="shared" si="14"/>
        <v/>
      </c>
      <c r="T129" s="54" t="str">
        <f t="shared" si="15"/>
        <v/>
      </c>
      <c r="U129" s="54" t="str">
        <f t="shared" si="16"/>
        <v/>
      </c>
    </row>
    <row r="130" spans="1:21" ht="24.75" customHeight="1" x14ac:dyDescent="0.2"/>
  </sheetData>
  <sheetProtection algorithmName="SHA-512" hashValue="2ZxlCirnenVw9xFCNOQqYtFARVQZuUYS/qzGvr8OnfpsliyrdyCDW/ok4XMW0WFYgrvJThmImUEiDV+hir9Qrw==" saltValue="/BpUgsoTRt4YUZqQKsWpQg==" spinCount="100000" sheet="1" objects="1" scenarios="1"/>
  <mergeCells count="131">
    <mergeCell ref="J5:K5"/>
    <mergeCell ref="O5:P5"/>
    <mergeCell ref="J6:K6"/>
    <mergeCell ref="O6:P6"/>
    <mergeCell ref="J7:K7"/>
    <mergeCell ref="O7:P7"/>
    <mergeCell ref="J1:K1"/>
    <mergeCell ref="M1:N1"/>
    <mergeCell ref="G2:I2"/>
    <mergeCell ref="G3:L3"/>
    <mergeCell ref="J4:K4"/>
    <mergeCell ref="O4:P4"/>
    <mergeCell ref="A19:C19"/>
    <mergeCell ref="A20:C20"/>
    <mergeCell ref="A21:C21"/>
    <mergeCell ref="A22:C22"/>
    <mergeCell ref="A23:C23"/>
    <mergeCell ref="A24:C24"/>
    <mergeCell ref="A10:E11"/>
    <mergeCell ref="F10:P10"/>
    <mergeCell ref="A12:E12"/>
    <mergeCell ref="A13:E13"/>
    <mergeCell ref="A14:E14"/>
    <mergeCell ref="D17:D18"/>
    <mergeCell ref="E17:E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9" priority="13" operator="equal">
      <formula>"zlý súčet"</formula>
    </cfRule>
  </conditionalFormatting>
  <conditionalFormatting sqref="M1:M2">
    <cfRule type="cellIs" dxfId="28" priority="12" operator="equal">
      <formula>"nekorektne zadané údaje"</formula>
    </cfRule>
  </conditionalFormatting>
  <conditionalFormatting sqref="G1">
    <cfRule type="cellIs" dxfId="27" priority="11" operator="equal">
      <formula>"v"</formula>
    </cfRule>
  </conditionalFormatting>
  <conditionalFormatting sqref="I1">
    <cfRule type="cellIs" dxfId="26" priority="9" operator="equal">
      <formula>"riadku"</formula>
    </cfRule>
    <cfRule type="cellIs" dxfId="25" priority="10" operator="equal">
      <formula>"riadkoch"</formula>
    </cfRule>
  </conditionalFormatting>
  <conditionalFormatting sqref="J1:J2">
    <cfRule type="cellIs" dxfId="24" priority="8" operator="equal">
      <formula>"sú nekorektne zadané údaje"</formula>
    </cfRule>
  </conditionalFormatting>
  <conditionalFormatting sqref="G2:I2">
    <cfRule type="cellIs" dxfId="23" priority="7" operator="equal">
      <formula>"nekorektne zadané fokusové oblasti"</formula>
    </cfRule>
  </conditionalFormatting>
  <conditionalFormatting sqref="H1">
    <cfRule type="expression" dxfId="22" priority="6">
      <formula>$H$1&lt;&gt;""</formula>
    </cfRule>
  </conditionalFormatting>
  <conditionalFormatting sqref="G3">
    <cfRule type="cellIs" dxfId="21" priority="5" operator="equal">
      <formula>"pri podopatrení 4.1 zadaný produkt spracovania alebo oprávnené výdavky 16.4"</formula>
    </cfRule>
  </conditionalFormatting>
  <conditionalFormatting sqref="D19">
    <cfRule type="expression" dxfId="20" priority="4">
      <formula>T19=1</formula>
    </cfRule>
  </conditionalFormatting>
  <conditionalFormatting sqref="D20:D129">
    <cfRule type="expression" dxfId="19" priority="3">
      <formula>T20=1</formula>
    </cfRule>
  </conditionalFormatting>
  <conditionalFormatting sqref="E19">
    <cfRule type="expression" dxfId="18" priority="2">
      <formula>U19=1</formula>
    </cfRule>
  </conditionalFormatting>
  <conditionalFormatting sqref="E20:E129">
    <cfRule type="expression" dxfId="17" priority="1">
      <formula>U20=1</formula>
    </cfRule>
  </conditionalFormatting>
  <dataValidations xWindow="409" yWindow="484" count="2">
    <dataValidation type="list" allowBlank="1" showInputMessage="1" showErrorMessage="1" prompt="vyberte miesto realizácie" sqref="E19:E129">
      <formula1>$S$1:$S$3</formula1>
    </dataValidation>
    <dataValidation allowBlank="1" showInputMessage="1" showErrorMessage="1" prompt="zadajte IČO bez medzier" sqref="D19:D129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7" fitToHeight="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70"/>
  <sheetViews>
    <sheetView tabSelected="1" workbookViewId="0">
      <selection activeCell="C9" sqref="C9"/>
    </sheetView>
  </sheetViews>
  <sheetFormatPr defaultRowHeight="12.75" x14ac:dyDescent="0.2"/>
  <cols>
    <col min="1" max="1" width="3.28515625" customWidth="1"/>
    <col min="2" max="2" width="74.42578125" customWidth="1"/>
    <col min="3" max="3" width="10.140625" bestFit="1" customWidth="1"/>
    <col min="4" max="11" width="11.7109375" bestFit="1" customWidth="1"/>
    <col min="12" max="12" width="11.7109375" customWidth="1"/>
    <col min="14" max="14" width="13.7109375" customWidth="1"/>
    <col min="16" max="16" width="9.140625" style="1" hidden="1" customWidth="1"/>
    <col min="17" max="17" width="0" style="1" hidden="1" customWidth="1"/>
    <col min="18" max="18" width="11.28515625" style="63" hidden="1" customWidth="1"/>
    <col min="19" max="19" width="9.140625" style="1"/>
  </cols>
  <sheetData>
    <row r="1" spans="2:18" x14ac:dyDescent="0.2">
      <c r="B1" s="1" t="s">
        <v>41</v>
      </c>
    </row>
    <row r="2" spans="2:18" x14ac:dyDescent="0.2">
      <c r="B2" s="64" t="s">
        <v>42</v>
      </c>
      <c r="P2" s="1" t="s">
        <v>43</v>
      </c>
      <c r="R2" s="63">
        <v>1000000</v>
      </c>
    </row>
    <row r="3" spans="2:18" x14ac:dyDescent="0.2">
      <c r="P3" s="1" t="s">
        <v>44</v>
      </c>
      <c r="R3" s="63">
        <v>500000</v>
      </c>
    </row>
    <row r="4" spans="2:18" ht="13.5" thickBot="1" x14ac:dyDescent="0.25">
      <c r="B4" s="65" t="s">
        <v>45</v>
      </c>
      <c r="C4" s="65"/>
      <c r="D4" s="66">
        <f t="shared" ref="D4:K4" si="0">SUM(D9:D78)</f>
        <v>0</v>
      </c>
      <c r="E4" s="66">
        <f t="shared" si="0"/>
        <v>0</v>
      </c>
      <c r="F4" s="66">
        <f t="shared" si="0"/>
        <v>0</v>
      </c>
      <c r="G4" s="66">
        <f t="shared" si="0"/>
        <v>0</v>
      </c>
      <c r="H4" s="66">
        <f t="shared" si="0"/>
        <v>0</v>
      </c>
      <c r="I4" s="66">
        <f t="shared" si="0"/>
        <v>0</v>
      </c>
      <c r="J4" s="66">
        <f t="shared" si="0"/>
        <v>0</v>
      </c>
      <c r="K4" s="66">
        <f t="shared" si="0"/>
        <v>0</v>
      </c>
      <c r="L4" s="66">
        <f>SUM(L9:L78)</f>
        <v>0</v>
      </c>
      <c r="P4" s="1" t="s">
        <v>46</v>
      </c>
      <c r="R4" s="63">
        <v>2000000</v>
      </c>
    </row>
    <row r="5" spans="2:18" x14ac:dyDescent="0.2">
      <c r="D5" s="87"/>
      <c r="E5" s="87"/>
      <c r="F5" s="87"/>
      <c r="G5" s="87"/>
      <c r="H5" s="87"/>
      <c r="I5" s="87"/>
      <c r="J5" s="87"/>
      <c r="K5" s="87"/>
      <c r="P5" s="1" t="s">
        <v>47</v>
      </c>
      <c r="R5" s="63">
        <v>800000</v>
      </c>
    </row>
    <row r="6" spans="2:18" x14ac:dyDescent="0.2">
      <c r="P6" s="1" t="s">
        <v>48</v>
      </c>
      <c r="R6" s="63">
        <v>200000</v>
      </c>
    </row>
    <row r="7" spans="2:18" x14ac:dyDescent="0.2">
      <c r="B7" s="155" t="s">
        <v>49</v>
      </c>
      <c r="C7" s="157" t="s">
        <v>50</v>
      </c>
      <c r="D7" s="157"/>
      <c r="E7" s="157"/>
      <c r="F7" s="157"/>
      <c r="G7" s="157"/>
      <c r="H7" s="157"/>
      <c r="I7" s="67"/>
      <c r="J7" s="67"/>
      <c r="K7" s="67"/>
      <c r="L7" s="158" t="s">
        <v>45</v>
      </c>
      <c r="P7" s="1" t="s">
        <v>51</v>
      </c>
      <c r="R7" s="63">
        <v>200000</v>
      </c>
    </row>
    <row r="8" spans="2:18" x14ac:dyDescent="0.2">
      <c r="B8" s="156"/>
      <c r="C8" s="157"/>
      <c r="D8" s="67">
        <v>2016</v>
      </c>
      <c r="E8" s="67">
        <v>2017</v>
      </c>
      <c r="F8" s="67">
        <v>2018</v>
      </c>
      <c r="G8" s="67">
        <v>2019</v>
      </c>
      <c r="H8" s="67">
        <v>2020</v>
      </c>
      <c r="I8" s="67">
        <v>2021</v>
      </c>
      <c r="J8" s="67">
        <v>2022</v>
      </c>
      <c r="K8" s="67">
        <v>2023</v>
      </c>
      <c r="L8" s="158"/>
    </row>
    <row r="9" spans="2:18" x14ac:dyDescent="0.2">
      <c r="B9" s="68"/>
      <c r="C9" s="77"/>
      <c r="D9" s="69">
        <f>SUMIFS('Výd. 2016'!$P$19:$P$129,'Výd. 2016'!$D$19:$D$129,C9)</f>
        <v>0</v>
      </c>
      <c r="E9" s="69">
        <f>SUMIFS('Výd. 2017'!$P$19:$P$129,'Výd. 2017'!$D$19:$D$129,C9)</f>
        <v>0</v>
      </c>
      <c r="F9" s="69">
        <f>SUMIFS('Výd. 2018'!$P$19:$P$129,'Výd. 2018'!$D$19:$D$129,C9)</f>
        <v>0</v>
      </c>
      <c r="G9" s="69">
        <f>SUMIFS('Výd. 2019'!$P$19:$P$129,'Výd. 2019'!$D$19:$D$129,C9)</f>
        <v>0</v>
      </c>
      <c r="H9" s="69">
        <f>SUMIFS('Výd. 2020'!$P$19:$P$129,'Výd. 2020'!$D$19:$D$129,C9)</f>
        <v>0</v>
      </c>
      <c r="I9" s="69">
        <f>SUMIFS('Výd. 2021'!$P$19:$P$129,'Výd. 2021'!$D$19:$D$129,C9)</f>
        <v>0</v>
      </c>
      <c r="J9" s="69">
        <f>SUMIFS('Výd. 2022'!$P$19:$P$129,'Výd. 2022'!$D$19:$D$129,C9)</f>
        <v>0</v>
      </c>
      <c r="K9" s="69">
        <f>SUMIFS('Výd. 2023'!$P$19:$P$129,'Výd. 2023'!$D$19:$D$129,C9)</f>
        <v>0</v>
      </c>
      <c r="L9" s="69">
        <f t="shared" ref="L9:L72" si="1">SUM(D9:K9)</f>
        <v>0</v>
      </c>
    </row>
    <row r="10" spans="2:18" x14ac:dyDescent="0.2">
      <c r="B10" s="68"/>
      <c r="C10" s="77"/>
      <c r="D10" s="69">
        <f>SUMIFS('Výd. 2016'!$P$19:$P$129,'Výd. 2016'!$D$19:$D$129,C10)</f>
        <v>0</v>
      </c>
      <c r="E10" s="69">
        <f>SUMIFS('Výd. 2017'!$P$19:$P$129,'Výd. 2017'!$D$19:$D$129,C10)</f>
        <v>0</v>
      </c>
      <c r="F10" s="69">
        <f>SUMIFS('Výd. 2018'!$P$19:$P$129,'Výd. 2018'!$D$19:$D$129,C10)</f>
        <v>0</v>
      </c>
      <c r="G10" s="69">
        <f>SUMIFS('Výd. 2019'!$P$19:$P$129,'Výd. 2019'!$D$19:$D$129,C10)</f>
        <v>0</v>
      </c>
      <c r="H10" s="69">
        <f>SUMIFS('Výd. 2020'!$P$19:$P$129,'Výd. 2020'!$D$19:$D$129,C10)</f>
        <v>0</v>
      </c>
      <c r="I10" s="69">
        <f>SUMIFS('Výd. 2021'!$P$19:$P$129,'Výd. 2021'!$D$19:$D$129,C10)</f>
        <v>0</v>
      </c>
      <c r="J10" s="69">
        <f>SUMIFS('Výd. 2022'!$P$19:$P$129,'Výd. 2022'!$D$19:$D$129,C10)</f>
        <v>0</v>
      </c>
      <c r="K10" s="69">
        <f>SUMIFS('Výd. 2023'!$P$19:$P$129,'Výd. 2023'!$D$19:$D$129,C10)</f>
        <v>0</v>
      </c>
      <c r="L10" s="69">
        <f t="shared" si="1"/>
        <v>0</v>
      </c>
    </row>
    <row r="11" spans="2:18" x14ac:dyDescent="0.2">
      <c r="B11" s="68"/>
      <c r="C11" s="77"/>
      <c r="D11" s="69">
        <f>SUMIFS('Výd. 2016'!$P$19:$P$129,'Výd. 2016'!$D$19:$D$129,C11)</f>
        <v>0</v>
      </c>
      <c r="E11" s="69">
        <f>SUMIFS('Výd. 2017'!$P$19:$P$129,'Výd. 2017'!$D$19:$D$129,C11)</f>
        <v>0</v>
      </c>
      <c r="F11" s="69">
        <f>SUMIFS('Výd. 2018'!$P$19:$P$129,'Výd. 2018'!$D$19:$D$129,C11)</f>
        <v>0</v>
      </c>
      <c r="G11" s="69">
        <f>SUMIFS('Výd. 2019'!$P$19:$P$129,'Výd. 2019'!$D$19:$D$129,C11)</f>
        <v>0</v>
      </c>
      <c r="H11" s="69">
        <f>SUMIFS('Výd. 2020'!$P$19:$P$129,'Výd. 2020'!$D$19:$D$129,C11)</f>
        <v>0</v>
      </c>
      <c r="I11" s="69">
        <f>SUMIFS('Výd. 2021'!$P$19:$P$129,'Výd. 2021'!$D$19:$D$129,C11)</f>
        <v>0</v>
      </c>
      <c r="J11" s="69">
        <f>SUMIFS('Výd. 2022'!$P$19:$P$129,'Výd. 2022'!$D$19:$D$129,C11)</f>
        <v>0</v>
      </c>
      <c r="K11" s="69">
        <f>SUMIFS('Výd. 2023'!$P$19:$P$129,'Výd. 2023'!$D$19:$D$129,C11)</f>
        <v>0</v>
      </c>
      <c r="L11" s="69">
        <f t="shared" si="1"/>
        <v>0</v>
      </c>
    </row>
    <row r="12" spans="2:18" x14ac:dyDescent="0.2">
      <c r="B12" s="68"/>
      <c r="C12" s="77"/>
      <c r="D12" s="69">
        <f>SUMIFS('Výd. 2016'!$P$19:$P$129,'Výd. 2016'!$D$19:$D$129,C12)</f>
        <v>0</v>
      </c>
      <c r="E12" s="69">
        <f>SUMIFS('Výd. 2017'!$P$19:$P$129,'Výd. 2017'!$D$19:$D$129,C12)</f>
        <v>0</v>
      </c>
      <c r="F12" s="69">
        <f>SUMIFS('Výd. 2018'!$P$19:$P$129,'Výd. 2018'!$D$19:$D$129,C12)</f>
        <v>0</v>
      </c>
      <c r="G12" s="69">
        <f>SUMIFS('Výd. 2019'!$P$19:$P$129,'Výd. 2019'!$D$19:$D$129,C12)</f>
        <v>0</v>
      </c>
      <c r="H12" s="69">
        <f>SUMIFS('Výd. 2020'!$P$19:$P$129,'Výd. 2020'!$D$19:$D$129,C12)</f>
        <v>0</v>
      </c>
      <c r="I12" s="69">
        <f>SUMIFS('Výd. 2021'!$P$19:$P$129,'Výd. 2021'!$D$19:$D$129,C12)</f>
        <v>0</v>
      </c>
      <c r="J12" s="69">
        <f>SUMIFS('Výd. 2022'!$P$19:$P$129,'Výd. 2022'!$D$19:$D$129,C12)</f>
        <v>0</v>
      </c>
      <c r="K12" s="69">
        <f>SUMIFS('Výd. 2023'!$P$19:$P$129,'Výd. 2023'!$D$19:$D$129,C12)</f>
        <v>0</v>
      </c>
      <c r="L12" s="69">
        <f t="shared" si="1"/>
        <v>0</v>
      </c>
    </row>
    <row r="13" spans="2:18" x14ac:dyDescent="0.2">
      <c r="B13" s="68"/>
      <c r="C13" s="77"/>
      <c r="D13" s="69">
        <f>SUMIFS('Výd. 2016'!$P$19:$P$129,'Výd. 2016'!$D$19:$D$129,C13)</f>
        <v>0</v>
      </c>
      <c r="E13" s="69">
        <f>SUMIFS('Výd. 2017'!$P$19:$P$129,'Výd. 2017'!$D$19:$D$129,C13)</f>
        <v>0</v>
      </c>
      <c r="F13" s="69">
        <f>SUMIFS('Výd. 2018'!$P$19:$P$129,'Výd. 2018'!$D$19:$D$129,C13)</f>
        <v>0</v>
      </c>
      <c r="G13" s="69">
        <f>SUMIFS('Výd. 2019'!$P$19:$P$129,'Výd. 2019'!$D$19:$D$129,C13)</f>
        <v>0</v>
      </c>
      <c r="H13" s="69">
        <f>SUMIFS('Výd. 2020'!$P$19:$P$129,'Výd. 2020'!$D$19:$D$129,C13)</f>
        <v>0</v>
      </c>
      <c r="I13" s="69">
        <f>SUMIFS('Výd. 2021'!$P$19:$P$129,'Výd. 2021'!$D$19:$D$129,C13)</f>
        <v>0</v>
      </c>
      <c r="J13" s="69">
        <f>SUMIFS('Výd. 2022'!$P$19:$P$129,'Výd. 2022'!$D$19:$D$129,C13)</f>
        <v>0</v>
      </c>
      <c r="K13" s="69">
        <f>SUMIFS('Výd. 2023'!$P$19:$P$129,'Výd. 2023'!$D$19:$D$129,C13)</f>
        <v>0</v>
      </c>
      <c r="L13" s="69">
        <f t="shared" si="1"/>
        <v>0</v>
      </c>
    </row>
    <row r="14" spans="2:18" x14ac:dyDescent="0.2">
      <c r="B14" s="68"/>
      <c r="C14" s="77"/>
      <c r="D14" s="69">
        <f>SUMIFS('Výd. 2016'!$P$19:$P$129,'Výd. 2016'!$D$19:$D$129,C14)</f>
        <v>0</v>
      </c>
      <c r="E14" s="69">
        <f>SUMIFS('Výd. 2017'!$P$19:$P$129,'Výd. 2017'!$D$19:$D$129,C14)</f>
        <v>0</v>
      </c>
      <c r="F14" s="69">
        <f>SUMIFS('Výd. 2018'!$P$19:$P$129,'Výd. 2018'!$D$19:$D$129,C14)</f>
        <v>0</v>
      </c>
      <c r="G14" s="69">
        <f>SUMIFS('Výd. 2019'!$P$19:$P$129,'Výd. 2019'!$D$19:$D$129,C14)</f>
        <v>0</v>
      </c>
      <c r="H14" s="69">
        <f>SUMIFS('Výd. 2020'!$P$19:$P$129,'Výd. 2020'!$D$19:$D$129,C14)</f>
        <v>0</v>
      </c>
      <c r="I14" s="69">
        <f>SUMIFS('Výd. 2021'!$P$19:$P$129,'Výd. 2021'!$D$19:$D$129,C14)</f>
        <v>0</v>
      </c>
      <c r="J14" s="69">
        <f>SUMIFS('Výd. 2022'!$P$19:$P$129,'Výd. 2022'!$D$19:$D$129,C14)</f>
        <v>0</v>
      </c>
      <c r="K14" s="69">
        <f>SUMIFS('Výd. 2023'!$P$19:$P$129,'Výd. 2023'!$D$19:$D$129,C14)</f>
        <v>0</v>
      </c>
      <c r="L14" s="69">
        <f t="shared" si="1"/>
        <v>0</v>
      </c>
    </row>
    <row r="15" spans="2:18" x14ac:dyDescent="0.2">
      <c r="B15" s="68"/>
      <c r="C15" s="77"/>
      <c r="D15" s="69">
        <f>SUMIFS('Výd. 2016'!$P$19:$P$129,'Výd. 2016'!$D$19:$D$129,C15)</f>
        <v>0</v>
      </c>
      <c r="E15" s="69">
        <f>SUMIFS('Výd. 2017'!$P$19:$P$129,'Výd. 2017'!$D$19:$D$129,C15)</f>
        <v>0</v>
      </c>
      <c r="F15" s="69">
        <f>SUMIFS('Výd. 2018'!$P$19:$P$129,'Výd. 2018'!$D$19:$D$129,C15)</f>
        <v>0</v>
      </c>
      <c r="G15" s="69">
        <f>SUMIFS('Výd. 2019'!$P$19:$P$129,'Výd. 2019'!$D$19:$D$129,C15)</f>
        <v>0</v>
      </c>
      <c r="H15" s="69">
        <f>SUMIFS('Výd. 2020'!$P$19:$P$129,'Výd. 2020'!$D$19:$D$129,C15)</f>
        <v>0</v>
      </c>
      <c r="I15" s="69">
        <f>SUMIFS('Výd. 2021'!$P$19:$P$129,'Výd. 2021'!$D$19:$D$129,C15)</f>
        <v>0</v>
      </c>
      <c r="J15" s="69">
        <f>SUMIFS('Výd. 2022'!$P$19:$P$129,'Výd. 2022'!$D$19:$D$129,C15)</f>
        <v>0</v>
      </c>
      <c r="K15" s="69">
        <f>SUMIFS('Výd. 2023'!$P$19:$P$129,'Výd. 2023'!$D$19:$D$129,C15)</f>
        <v>0</v>
      </c>
      <c r="L15" s="69">
        <f t="shared" si="1"/>
        <v>0</v>
      </c>
    </row>
    <row r="16" spans="2:18" x14ac:dyDescent="0.2">
      <c r="B16" s="68"/>
      <c r="C16" s="77"/>
      <c r="D16" s="69">
        <f>SUMIFS('Výd. 2016'!$P$19:$P$129,'Výd. 2016'!$D$19:$D$129,C16)</f>
        <v>0</v>
      </c>
      <c r="E16" s="69">
        <f>SUMIFS('Výd. 2017'!$P$19:$P$129,'Výd. 2017'!$D$19:$D$129,C16)</f>
        <v>0</v>
      </c>
      <c r="F16" s="69">
        <f>SUMIFS('Výd. 2018'!$P$19:$P$129,'Výd. 2018'!$D$19:$D$129,C16)</f>
        <v>0</v>
      </c>
      <c r="G16" s="69">
        <f>SUMIFS('Výd. 2019'!$P$19:$P$129,'Výd. 2019'!$D$19:$D$129,C16)</f>
        <v>0</v>
      </c>
      <c r="H16" s="69">
        <f>SUMIFS('Výd. 2020'!$P$19:$P$129,'Výd. 2020'!$D$19:$D$129,C16)</f>
        <v>0</v>
      </c>
      <c r="I16" s="69">
        <f>SUMIFS('Výd. 2021'!$P$19:$P$129,'Výd. 2021'!$D$19:$D$129,C16)</f>
        <v>0</v>
      </c>
      <c r="J16" s="69">
        <f>SUMIFS('Výd. 2022'!$P$19:$P$129,'Výd. 2022'!$D$19:$D$129,C16)</f>
        <v>0</v>
      </c>
      <c r="K16" s="69">
        <f>SUMIFS('Výd. 2023'!$P$19:$P$129,'Výd. 2023'!$D$19:$D$129,C16)</f>
        <v>0</v>
      </c>
      <c r="L16" s="69">
        <f t="shared" si="1"/>
        <v>0</v>
      </c>
    </row>
    <row r="17" spans="2:12" x14ac:dyDescent="0.2">
      <c r="B17" s="68"/>
      <c r="C17" s="77"/>
      <c r="D17" s="69">
        <f>SUMIFS('Výd. 2016'!$P$19:$P$129,'Výd. 2016'!$D$19:$D$129,C17)</f>
        <v>0</v>
      </c>
      <c r="E17" s="69">
        <f>SUMIFS('Výd. 2017'!$P$19:$P$129,'Výd. 2017'!$D$19:$D$129,C17)</f>
        <v>0</v>
      </c>
      <c r="F17" s="69">
        <f>SUMIFS('Výd. 2018'!$P$19:$P$129,'Výd. 2018'!$D$19:$D$129,C17)</f>
        <v>0</v>
      </c>
      <c r="G17" s="69">
        <f>SUMIFS('Výd. 2019'!$P$19:$P$129,'Výd. 2019'!$D$19:$D$129,C17)</f>
        <v>0</v>
      </c>
      <c r="H17" s="69">
        <f>SUMIFS('Výd. 2020'!$P$19:$P$129,'Výd. 2020'!$D$19:$D$129,C17)</f>
        <v>0</v>
      </c>
      <c r="I17" s="69">
        <f>SUMIFS('Výd. 2021'!$P$19:$P$129,'Výd. 2021'!$D$19:$D$129,C17)</f>
        <v>0</v>
      </c>
      <c r="J17" s="69">
        <f>SUMIFS('Výd. 2022'!$P$19:$P$129,'Výd. 2022'!$D$19:$D$129,C17)</f>
        <v>0</v>
      </c>
      <c r="K17" s="69">
        <f>SUMIFS('Výd. 2023'!$P$19:$P$129,'Výd. 2023'!$D$19:$D$129,C17)</f>
        <v>0</v>
      </c>
      <c r="L17" s="69">
        <f t="shared" si="1"/>
        <v>0</v>
      </c>
    </row>
    <row r="18" spans="2:12" x14ac:dyDescent="0.2">
      <c r="B18" s="68"/>
      <c r="C18" s="77"/>
      <c r="D18" s="69">
        <f>SUMIFS('Výd. 2016'!$P$19:$P$129,'Výd. 2016'!$D$19:$D$129,C18)</f>
        <v>0</v>
      </c>
      <c r="E18" s="69">
        <f>SUMIFS('Výd. 2017'!$P$19:$P$129,'Výd. 2017'!$D$19:$D$129,C18)</f>
        <v>0</v>
      </c>
      <c r="F18" s="69">
        <f>SUMIFS('Výd. 2018'!$P$19:$P$129,'Výd. 2018'!$D$19:$D$129,C18)</f>
        <v>0</v>
      </c>
      <c r="G18" s="69">
        <f>SUMIFS('Výd. 2019'!$P$19:$P$129,'Výd. 2019'!$D$19:$D$129,C18)</f>
        <v>0</v>
      </c>
      <c r="H18" s="69">
        <f>SUMIFS('Výd. 2020'!$P$19:$P$129,'Výd. 2020'!$D$19:$D$129,C18)</f>
        <v>0</v>
      </c>
      <c r="I18" s="69">
        <f>SUMIFS('Výd. 2021'!$P$19:$P$129,'Výd. 2021'!$D$19:$D$129,C18)</f>
        <v>0</v>
      </c>
      <c r="J18" s="69">
        <f>SUMIFS('Výd. 2022'!$P$19:$P$129,'Výd. 2022'!$D$19:$D$129,C18)</f>
        <v>0</v>
      </c>
      <c r="K18" s="69">
        <f>SUMIFS('Výd. 2023'!$P$19:$P$129,'Výd. 2023'!$D$19:$D$129,C18)</f>
        <v>0</v>
      </c>
      <c r="L18" s="69">
        <f t="shared" si="1"/>
        <v>0</v>
      </c>
    </row>
    <row r="19" spans="2:12" x14ac:dyDescent="0.2">
      <c r="B19" s="68"/>
      <c r="C19" s="77"/>
      <c r="D19" s="69">
        <f>SUMIFS('Výd. 2016'!$P$19:$P$129,'Výd. 2016'!$D$19:$D$129,C19)</f>
        <v>0</v>
      </c>
      <c r="E19" s="69">
        <f>SUMIFS('Výd. 2017'!$P$19:$P$129,'Výd. 2017'!$D$19:$D$129,C19)</f>
        <v>0</v>
      </c>
      <c r="F19" s="69">
        <f>SUMIFS('Výd. 2018'!$P$19:$P$129,'Výd. 2018'!$D$19:$D$129,C19)</f>
        <v>0</v>
      </c>
      <c r="G19" s="69">
        <f>SUMIFS('Výd. 2019'!$P$19:$P$129,'Výd. 2019'!$D$19:$D$129,C19)</f>
        <v>0</v>
      </c>
      <c r="H19" s="69">
        <f>SUMIFS('Výd. 2020'!$P$19:$P$129,'Výd. 2020'!$D$19:$D$129,C19)</f>
        <v>0</v>
      </c>
      <c r="I19" s="69">
        <f>SUMIFS('Výd. 2021'!$P$19:$P$129,'Výd. 2021'!$D$19:$D$129,C19)</f>
        <v>0</v>
      </c>
      <c r="J19" s="69">
        <f>SUMIFS('Výd. 2022'!$P$19:$P$129,'Výd. 2022'!$D$19:$D$129,C19)</f>
        <v>0</v>
      </c>
      <c r="K19" s="69">
        <f>SUMIFS('Výd. 2023'!$P$19:$P$129,'Výd. 2023'!$D$19:$D$129,C19)</f>
        <v>0</v>
      </c>
      <c r="L19" s="69">
        <f t="shared" si="1"/>
        <v>0</v>
      </c>
    </row>
    <row r="20" spans="2:12" x14ac:dyDescent="0.2">
      <c r="B20" s="68"/>
      <c r="C20" s="77"/>
      <c r="D20" s="69">
        <f>SUMIFS('Výd. 2016'!$P$19:$P$129,'Výd. 2016'!$D$19:$D$129,C20)</f>
        <v>0</v>
      </c>
      <c r="E20" s="69">
        <f>SUMIFS('Výd. 2017'!$P$19:$P$129,'Výd. 2017'!$D$19:$D$129,C20)</f>
        <v>0</v>
      </c>
      <c r="F20" s="69">
        <f>SUMIFS('Výd. 2018'!$P$19:$P$129,'Výd. 2018'!$D$19:$D$129,C20)</f>
        <v>0</v>
      </c>
      <c r="G20" s="69">
        <f>SUMIFS('Výd. 2019'!$P$19:$P$129,'Výd. 2019'!$D$19:$D$129,C20)</f>
        <v>0</v>
      </c>
      <c r="H20" s="69">
        <f>SUMIFS('Výd. 2020'!$P$19:$P$129,'Výd. 2020'!$D$19:$D$129,C20)</f>
        <v>0</v>
      </c>
      <c r="I20" s="69">
        <f>SUMIFS('Výd. 2021'!$P$19:$P$129,'Výd. 2021'!$D$19:$D$129,C20)</f>
        <v>0</v>
      </c>
      <c r="J20" s="69">
        <f>SUMIFS('Výd. 2022'!$P$19:$P$129,'Výd. 2022'!$D$19:$D$129,C20)</f>
        <v>0</v>
      </c>
      <c r="K20" s="69">
        <f>SUMIFS('Výd. 2023'!$P$19:$P$129,'Výd. 2023'!$D$19:$D$129,C20)</f>
        <v>0</v>
      </c>
      <c r="L20" s="69">
        <f t="shared" si="1"/>
        <v>0</v>
      </c>
    </row>
    <row r="21" spans="2:12" x14ac:dyDescent="0.2">
      <c r="B21" s="68"/>
      <c r="C21" s="77"/>
      <c r="D21" s="69">
        <f>SUMIFS('Výd. 2016'!$P$19:$P$129,'Výd. 2016'!$D$19:$D$129,C21)</f>
        <v>0</v>
      </c>
      <c r="E21" s="69">
        <f>SUMIFS('Výd. 2017'!$P$19:$P$129,'Výd. 2017'!$D$19:$D$129,C21)</f>
        <v>0</v>
      </c>
      <c r="F21" s="69">
        <f>SUMIFS('Výd. 2018'!$P$19:$P$129,'Výd. 2018'!$D$19:$D$129,C21)</f>
        <v>0</v>
      </c>
      <c r="G21" s="69">
        <f>SUMIFS('Výd. 2019'!$P$19:$P$129,'Výd. 2019'!$D$19:$D$129,C21)</f>
        <v>0</v>
      </c>
      <c r="H21" s="69">
        <f>SUMIFS('Výd. 2020'!$P$19:$P$129,'Výd. 2020'!$D$19:$D$129,C21)</f>
        <v>0</v>
      </c>
      <c r="I21" s="69">
        <f>SUMIFS('Výd. 2021'!$P$19:$P$129,'Výd. 2021'!$D$19:$D$129,C21)</f>
        <v>0</v>
      </c>
      <c r="J21" s="69">
        <f>SUMIFS('Výd. 2022'!$P$19:$P$129,'Výd. 2022'!$D$19:$D$129,C21)</f>
        <v>0</v>
      </c>
      <c r="K21" s="69">
        <f>SUMIFS('Výd. 2023'!$P$19:$P$129,'Výd. 2023'!$D$19:$D$129,C21)</f>
        <v>0</v>
      </c>
      <c r="L21" s="69">
        <f t="shared" si="1"/>
        <v>0</v>
      </c>
    </row>
    <row r="22" spans="2:12" x14ac:dyDescent="0.2">
      <c r="B22" s="68"/>
      <c r="C22" s="77"/>
      <c r="D22" s="69">
        <f>SUMIFS('Výd. 2016'!$P$19:$P$129,'Výd. 2016'!$D$19:$D$129,C22)</f>
        <v>0</v>
      </c>
      <c r="E22" s="69">
        <f>SUMIFS('Výd. 2017'!$P$19:$P$129,'Výd. 2017'!$D$19:$D$129,C22)</f>
        <v>0</v>
      </c>
      <c r="F22" s="69">
        <f>SUMIFS('Výd. 2018'!$P$19:$P$129,'Výd. 2018'!$D$19:$D$129,C22)</f>
        <v>0</v>
      </c>
      <c r="G22" s="69">
        <f>SUMIFS('Výd. 2019'!$P$19:$P$129,'Výd. 2019'!$D$19:$D$129,C22)</f>
        <v>0</v>
      </c>
      <c r="H22" s="69">
        <f>SUMIFS('Výd. 2020'!$P$19:$P$129,'Výd. 2020'!$D$19:$D$129,C22)</f>
        <v>0</v>
      </c>
      <c r="I22" s="69">
        <f>SUMIFS('Výd. 2021'!$P$19:$P$129,'Výd. 2021'!$D$19:$D$129,C22)</f>
        <v>0</v>
      </c>
      <c r="J22" s="69">
        <f>SUMIFS('Výd. 2022'!$P$19:$P$129,'Výd. 2022'!$D$19:$D$129,C22)</f>
        <v>0</v>
      </c>
      <c r="K22" s="69">
        <f>SUMIFS('Výd. 2023'!$P$19:$P$129,'Výd. 2023'!$D$19:$D$129,C22)</f>
        <v>0</v>
      </c>
      <c r="L22" s="69">
        <f t="shared" si="1"/>
        <v>0</v>
      </c>
    </row>
    <row r="23" spans="2:12" x14ac:dyDescent="0.2">
      <c r="B23" s="68"/>
      <c r="C23" s="77"/>
      <c r="D23" s="69">
        <f>SUMIFS('Výd. 2016'!$P$19:$P$129,'Výd. 2016'!$D$19:$D$129,C23)</f>
        <v>0</v>
      </c>
      <c r="E23" s="69">
        <f>SUMIFS('Výd. 2017'!$P$19:$P$129,'Výd. 2017'!$D$19:$D$129,C23)</f>
        <v>0</v>
      </c>
      <c r="F23" s="69">
        <f>SUMIFS('Výd. 2018'!$P$19:$P$129,'Výd. 2018'!$D$19:$D$129,C23)</f>
        <v>0</v>
      </c>
      <c r="G23" s="69">
        <f>SUMIFS('Výd. 2019'!$P$19:$P$129,'Výd. 2019'!$D$19:$D$129,C23)</f>
        <v>0</v>
      </c>
      <c r="H23" s="69">
        <f>SUMIFS('Výd. 2020'!$P$19:$P$129,'Výd. 2020'!$D$19:$D$129,C23)</f>
        <v>0</v>
      </c>
      <c r="I23" s="69">
        <f>SUMIFS('Výd. 2021'!$P$19:$P$129,'Výd. 2021'!$D$19:$D$129,C23)</f>
        <v>0</v>
      </c>
      <c r="J23" s="69">
        <f>SUMIFS('Výd. 2022'!$P$19:$P$129,'Výd. 2022'!$D$19:$D$129,C23)</f>
        <v>0</v>
      </c>
      <c r="K23" s="69">
        <f>SUMIFS('Výd. 2023'!$P$19:$P$129,'Výd. 2023'!$D$19:$D$129,C23)</f>
        <v>0</v>
      </c>
      <c r="L23" s="69">
        <f t="shared" si="1"/>
        <v>0</v>
      </c>
    </row>
    <row r="24" spans="2:12" x14ac:dyDescent="0.2">
      <c r="B24" s="68"/>
      <c r="C24" s="77"/>
      <c r="D24" s="69">
        <f>SUMIFS('Výd. 2016'!$P$19:$P$129,'Výd. 2016'!$D$19:$D$129,C24)</f>
        <v>0</v>
      </c>
      <c r="E24" s="69">
        <f>SUMIFS('Výd. 2017'!$P$19:$P$129,'Výd. 2017'!$D$19:$D$129,C24)</f>
        <v>0</v>
      </c>
      <c r="F24" s="69">
        <f>SUMIFS('Výd. 2018'!$P$19:$P$129,'Výd. 2018'!$D$19:$D$129,C24)</f>
        <v>0</v>
      </c>
      <c r="G24" s="69">
        <f>SUMIFS('Výd. 2019'!$P$19:$P$129,'Výd. 2019'!$D$19:$D$129,C24)</f>
        <v>0</v>
      </c>
      <c r="H24" s="69">
        <f>SUMIFS('Výd. 2020'!$P$19:$P$129,'Výd. 2020'!$D$19:$D$129,C24)</f>
        <v>0</v>
      </c>
      <c r="I24" s="69">
        <f>SUMIFS('Výd. 2021'!$P$19:$P$129,'Výd. 2021'!$D$19:$D$129,C24)</f>
        <v>0</v>
      </c>
      <c r="J24" s="69">
        <f>SUMIFS('Výd. 2022'!$P$19:$P$129,'Výd. 2022'!$D$19:$D$129,C24)</f>
        <v>0</v>
      </c>
      <c r="K24" s="69">
        <f>SUMIFS('Výd. 2023'!$P$19:$P$129,'Výd. 2023'!$D$19:$D$129,C24)</f>
        <v>0</v>
      </c>
      <c r="L24" s="69">
        <f t="shared" si="1"/>
        <v>0</v>
      </c>
    </row>
    <row r="25" spans="2:12" x14ac:dyDescent="0.2">
      <c r="B25" s="68"/>
      <c r="C25" s="77"/>
      <c r="D25" s="69">
        <f>SUMIFS('Výd. 2016'!$P$19:$P$129,'Výd. 2016'!$D$19:$D$129,C25)</f>
        <v>0</v>
      </c>
      <c r="E25" s="69">
        <f>SUMIFS('Výd. 2017'!$P$19:$P$129,'Výd. 2017'!$D$19:$D$129,C25)</f>
        <v>0</v>
      </c>
      <c r="F25" s="69">
        <f>SUMIFS('Výd. 2018'!$P$19:$P$129,'Výd. 2018'!$D$19:$D$129,C25)</f>
        <v>0</v>
      </c>
      <c r="G25" s="69">
        <f>SUMIFS('Výd. 2019'!$P$19:$P$129,'Výd. 2019'!$D$19:$D$129,C25)</f>
        <v>0</v>
      </c>
      <c r="H25" s="69">
        <f>SUMIFS('Výd. 2020'!$P$19:$P$129,'Výd. 2020'!$D$19:$D$129,C25)</f>
        <v>0</v>
      </c>
      <c r="I25" s="69">
        <f>SUMIFS('Výd. 2021'!$P$19:$P$129,'Výd. 2021'!$D$19:$D$129,C25)</f>
        <v>0</v>
      </c>
      <c r="J25" s="69">
        <f>SUMIFS('Výd. 2022'!$P$19:$P$129,'Výd. 2022'!$D$19:$D$129,C25)</f>
        <v>0</v>
      </c>
      <c r="K25" s="69">
        <f>SUMIFS('Výd. 2023'!$P$19:$P$129,'Výd. 2023'!$D$19:$D$129,C25)</f>
        <v>0</v>
      </c>
      <c r="L25" s="69">
        <f t="shared" si="1"/>
        <v>0</v>
      </c>
    </row>
    <row r="26" spans="2:12" x14ac:dyDescent="0.2">
      <c r="B26" s="68"/>
      <c r="C26" s="77"/>
      <c r="D26" s="69">
        <f>SUMIFS('Výd. 2016'!$P$19:$P$129,'Výd. 2016'!$D$19:$D$129,C26)</f>
        <v>0</v>
      </c>
      <c r="E26" s="69">
        <f>SUMIFS('Výd. 2017'!$P$19:$P$129,'Výd. 2017'!$D$19:$D$129,C26)</f>
        <v>0</v>
      </c>
      <c r="F26" s="69">
        <f>SUMIFS('Výd. 2018'!$P$19:$P$129,'Výd. 2018'!$D$19:$D$129,C26)</f>
        <v>0</v>
      </c>
      <c r="G26" s="69">
        <f>SUMIFS('Výd. 2019'!$P$19:$P$129,'Výd. 2019'!$D$19:$D$129,C26)</f>
        <v>0</v>
      </c>
      <c r="H26" s="69">
        <f>SUMIFS('Výd. 2020'!$P$19:$P$129,'Výd. 2020'!$D$19:$D$129,C26)</f>
        <v>0</v>
      </c>
      <c r="I26" s="69">
        <f>SUMIFS('Výd. 2021'!$P$19:$P$129,'Výd. 2021'!$D$19:$D$129,C26)</f>
        <v>0</v>
      </c>
      <c r="J26" s="69">
        <f>SUMIFS('Výd. 2022'!$P$19:$P$129,'Výd. 2022'!$D$19:$D$129,C26)</f>
        <v>0</v>
      </c>
      <c r="K26" s="69">
        <f>SUMIFS('Výd. 2023'!$P$19:$P$129,'Výd. 2023'!$D$19:$D$129,C26)</f>
        <v>0</v>
      </c>
      <c r="L26" s="69">
        <f t="shared" si="1"/>
        <v>0</v>
      </c>
    </row>
    <row r="27" spans="2:12" x14ac:dyDescent="0.2">
      <c r="B27" s="68"/>
      <c r="C27" s="77"/>
      <c r="D27" s="69">
        <f>SUMIFS('Výd. 2016'!$P$19:$P$129,'Výd. 2016'!$D$19:$D$129,C27)</f>
        <v>0</v>
      </c>
      <c r="E27" s="69">
        <f>SUMIFS('Výd. 2017'!$P$19:$P$129,'Výd. 2017'!$D$19:$D$129,C27)</f>
        <v>0</v>
      </c>
      <c r="F27" s="69">
        <f>SUMIFS('Výd. 2018'!$P$19:$P$129,'Výd. 2018'!$D$19:$D$129,C27)</f>
        <v>0</v>
      </c>
      <c r="G27" s="69">
        <f>SUMIFS('Výd. 2019'!$P$19:$P$129,'Výd. 2019'!$D$19:$D$129,C27)</f>
        <v>0</v>
      </c>
      <c r="H27" s="69">
        <f>SUMIFS('Výd. 2020'!$P$19:$P$129,'Výd. 2020'!$D$19:$D$129,C27)</f>
        <v>0</v>
      </c>
      <c r="I27" s="69">
        <f>SUMIFS('Výd. 2021'!$P$19:$P$129,'Výd. 2021'!$D$19:$D$129,C27)</f>
        <v>0</v>
      </c>
      <c r="J27" s="69">
        <f>SUMIFS('Výd. 2022'!$P$19:$P$129,'Výd. 2022'!$D$19:$D$129,C27)</f>
        <v>0</v>
      </c>
      <c r="K27" s="69">
        <f>SUMIFS('Výd. 2023'!$P$19:$P$129,'Výd. 2023'!$D$19:$D$129,C27)</f>
        <v>0</v>
      </c>
      <c r="L27" s="69">
        <f t="shared" si="1"/>
        <v>0</v>
      </c>
    </row>
    <row r="28" spans="2:12" x14ac:dyDescent="0.2">
      <c r="B28" s="68"/>
      <c r="C28" s="77"/>
      <c r="D28" s="69">
        <f>SUMIFS('Výd. 2016'!$P$19:$P$129,'Výd. 2016'!$D$19:$D$129,C28)</f>
        <v>0</v>
      </c>
      <c r="E28" s="69">
        <f>SUMIFS('Výd. 2017'!$P$19:$P$129,'Výd. 2017'!$D$19:$D$129,C28)</f>
        <v>0</v>
      </c>
      <c r="F28" s="69">
        <f>SUMIFS('Výd. 2018'!$P$19:$P$129,'Výd. 2018'!$D$19:$D$129,C28)</f>
        <v>0</v>
      </c>
      <c r="G28" s="69">
        <f>SUMIFS('Výd. 2019'!$P$19:$P$129,'Výd. 2019'!$D$19:$D$129,C28)</f>
        <v>0</v>
      </c>
      <c r="H28" s="69">
        <f>SUMIFS('Výd. 2020'!$P$19:$P$129,'Výd. 2020'!$D$19:$D$129,C28)</f>
        <v>0</v>
      </c>
      <c r="I28" s="69">
        <f>SUMIFS('Výd. 2021'!$P$19:$P$129,'Výd. 2021'!$D$19:$D$129,C28)</f>
        <v>0</v>
      </c>
      <c r="J28" s="69">
        <f>SUMIFS('Výd. 2022'!$P$19:$P$129,'Výd. 2022'!$D$19:$D$129,C28)</f>
        <v>0</v>
      </c>
      <c r="K28" s="69">
        <f>SUMIFS('Výd. 2023'!$P$19:$P$129,'Výd. 2023'!$D$19:$D$129,C28)</f>
        <v>0</v>
      </c>
      <c r="L28" s="69">
        <f t="shared" si="1"/>
        <v>0</v>
      </c>
    </row>
    <row r="29" spans="2:12" x14ac:dyDescent="0.2">
      <c r="B29" s="68"/>
      <c r="C29" s="77"/>
      <c r="D29" s="69">
        <f>SUMIFS('Výd. 2016'!$P$19:$P$129,'Výd. 2016'!$D$19:$D$129,C29)</f>
        <v>0</v>
      </c>
      <c r="E29" s="69">
        <f>SUMIFS('Výd. 2017'!$P$19:$P$129,'Výd. 2017'!$D$19:$D$129,C29)</f>
        <v>0</v>
      </c>
      <c r="F29" s="69">
        <f>SUMIFS('Výd. 2018'!$P$19:$P$129,'Výd. 2018'!$D$19:$D$129,C29)</f>
        <v>0</v>
      </c>
      <c r="G29" s="69">
        <f>SUMIFS('Výd. 2019'!$P$19:$P$129,'Výd. 2019'!$D$19:$D$129,C29)</f>
        <v>0</v>
      </c>
      <c r="H29" s="69">
        <f>SUMIFS('Výd. 2020'!$P$19:$P$129,'Výd. 2020'!$D$19:$D$129,C29)</f>
        <v>0</v>
      </c>
      <c r="I29" s="69">
        <f>SUMIFS('Výd. 2021'!$P$19:$P$129,'Výd. 2021'!$D$19:$D$129,C29)</f>
        <v>0</v>
      </c>
      <c r="J29" s="69">
        <f>SUMIFS('Výd. 2022'!$P$19:$P$129,'Výd. 2022'!$D$19:$D$129,C29)</f>
        <v>0</v>
      </c>
      <c r="K29" s="69">
        <f>SUMIFS('Výd. 2023'!$P$19:$P$129,'Výd. 2023'!$D$19:$D$129,C29)</f>
        <v>0</v>
      </c>
      <c r="L29" s="69">
        <f t="shared" si="1"/>
        <v>0</v>
      </c>
    </row>
    <row r="30" spans="2:12" x14ac:dyDescent="0.2">
      <c r="B30" s="68"/>
      <c r="C30" s="77"/>
      <c r="D30" s="69">
        <f>SUMIFS('Výd. 2016'!$P$19:$P$129,'Výd. 2016'!$D$19:$D$129,C30)</f>
        <v>0</v>
      </c>
      <c r="E30" s="69">
        <f>SUMIFS('Výd. 2017'!$P$19:$P$129,'Výd. 2017'!$D$19:$D$129,C30)</f>
        <v>0</v>
      </c>
      <c r="F30" s="69">
        <f>SUMIFS('Výd. 2018'!$P$19:$P$129,'Výd. 2018'!$D$19:$D$129,C30)</f>
        <v>0</v>
      </c>
      <c r="G30" s="69">
        <f>SUMIFS('Výd. 2019'!$P$19:$P$129,'Výd. 2019'!$D$19:$D$129,C30)</f>
        <v>0</v>
      </c>
      <c r="H30" s="69">
        <f>SUMIFS('Výd. 2020'!$P$19:$P$129,'Výd. 2020'!$D$19:$D$129,C30)</f>
        <v>0</v>
      </c>
      <c r="I30" s="69">
        <f>SUMIFS('Výd. 2021'!$P$19:$P$129,'Výd. 2021'!$D$19:$D$129,C30)</f>
        <v>0</v>
      </c>
      <c r="J30" s="69">
        <f>SUMIFS('Výd. 2022'!$P$19:$P$129,'Výd. 2022'!$D$19:$D$129,C30)</f>
        <v>0</v>
      </c>
      <c r="K30" s="69">
        <f>SUMIFS('Výd. 2023'!$P$19:$P$129,'Výd. 2023'!$D$19:$D$129,C30)</f>
        <v>0</v>
      </c>
      <c r="L30" s="69">
        <f t="shared" si="1"/>
        <v>0</v>
      </c>
    </row>
    <row r="31" spans="2:12" x14ac:dyDescent="0.2">
      <c r="B31" s="68"/>
      <c r="C31" s="77"/>
      <c r="D31" s="69">
        <f>SUMIFS('Výd. 2016'!$P$19:$P$129,'Výd. 2016'!$D$19:$D$129,C31)</f>
        <v>0</v>
      </c>
      <c r="E31" s="69">
        <f>SUMIFS('Výd. 2017'!$P$19:$P$129,'Výd. 2017'!$D$19:$D$129,C31)</f>
        <v>0</v>
      </c>
      <c r="F31" s="69">
        <f>SUMIFS('Výd. 2018'!$P$19:$P$129,'Výd. 2018'!$D$19:$D$129,C31)</f>
        <v>0</v>
      </c>
      <c r="G31" s="69">
        <f>SUMIFS('Výd. 2019'!$P$19:$P$129,'Výd. 2019'!$D$19:$D$129,C31)</f>
        <v>0</v>
      </c>
      <c r="H31" s="69">
        <f>SUMIFS('Výd. 2020'!$P$19:$P$129,'Výd. 2020'!$D$19:$D$129,C31)</f>
        <v>0</v>
      </c>
      <c r="I31" s="69">
        <f>SUMIFS('Výd. 2021'!$P$19:$P$129,'Výd. 2021'!$D$19:$D$129,C31)</f>
        <v>0</v>
      </c>
      <c r="J31" s="69">
        <f>SUMIFS('Výd. 2022'!$P$19:$P$129,'Výd. 2022'!$D$19:$D$129,C31)</f>
        <v>0</v>
      </c>
      <c r="K31" s="69">
        <f>SUMIFS('Výd. 2023'!$P$19:$P$129,'Výd. 2023'!$D$19:$D$129,C31)</f>
        <v>0</v>
      </c>
      <c r="L31" s="69">
        <f t="shared" si="1"/>
        <v>0</v>
      </c>
    </row>
    <row r="32" spans="2:12" x14ac:dyDescent="0.2">
      <c r="B32" s="68"/>
      <c r="C32" s="77"/>
      <c r="D32" s="69">
        <f>SUMIFS('Výd. 2016'!$P$19:$P$129,'Výd. 2016'!$D$19:$D$129,C32)</f>
        <v>0</v>
      </c>
      <c r="E32" s="69">
        <f>SUMIFS('Výd. 2017'!$P$19:$P$129,'Výd. 2017'!$D$19:$D$129,C32)</f>
        <v>0</v>
      </c>
      <c r="F32" s="69">
        <f>SUMIFS('Výd. 2018'!$P$19:$P$129,'Výd. 2018'!$D$19:$D$129,C32)</f>
        <v>0</v>
      </c>
      <c r="G32" s="69">
        <f>SUMIFS('Výd. 2019'!$P$19:$P$129,'Výd. 2019'!$D$19:$D$129,C32)</f>
        <v>0</v>
      </c>
      <c r="H32" s="69">
        <f>SUMIFS('Výd. 2020'!$P$19:$P$129,'Výd. 2020'!$D$19:$D$129,C32)</f>
        <v>0</v>
      </c>
      <c r="I32" s="69">
        <f>SUMIFS('Výd. 2021'!$P$19:$P$129,'Výd. 2021'!$D$19:$D$129,C32)</f>
        <v>0</v>
      </c>
      <c r="J32" s="69">
        <f>SUMIFS('Výd. 2022'!$P$19:$P$129,'Výd. 2022'!$D$19:$D$129,C32)</f>
        <v>0</v>
      </c>
      <c r="K32" s="69">
        <f>SUMIFS('Výd. 2023'!$P$19:$P$129,'Výd. 2023'!$D$19:$D$129,C32)</f>
        <v>0</v>
      </c>
      <c r="L32" s="69">
        <f t="shared" si="1"/>
        <v>0</v>
      </c>
    </row>
    <row r="33" spans="2:12" x14ac:dyDescent="0.2">
      <c r="B33" s="68"/>
      <c r="C33" s="77"/>
      <c r="D33" s="69">
        <f>SUMIFS('Výd. 2016'!$P$19:$P$129,'Výd. 2016'!$D$19:$D$129,C33)</f>
        <v>0</v>
      </c>
      <c r="E33" s="69">
        <f>SUMIFS('Výd. 2017'!$P$19:$P$129,'Výd. 2017'!$D$19:$D$129,C33)</f>
        <v>0</v>
      </c>
      <c r="F33" s="69">
        <f>SUMIFS('Výd. 2018'!$P$19:$P$129,'Výd. 2018'!$D$19:$D$129,C33)</f>
        <v>0</v>
      </c>
      <c r="G33" s="69">
        <f>SUMIFS('Výd. 2019'!$P$19:$P$129,'Výd. 2019'!$D$19:$D$129,C33)</f>
        <v>0</v>
      </c>
      <c r="H33" s="69">
        <f>SUMIFS('Výd. 2020'!$P$19:$P$129,'Výd. 2020'!$D$19:$D$129,C33)</f>
        <v>0</v>
      </c>
      <c r="I33" s="69">
        <f>SUMIFS('Výd. 2021'!$P$19:$P$129,'Výd. 2021'!$D$19:$D$129,C33)</f>
        <v>0</v>
      </c>
      <c r="J33" s="69">
        <f>SUMIFS('Výd. 2022'!$P$19:$P$129,'Výd. 2022'!$D$19:$D$129,C33)</f>
        <v>0</v>
      </c>
      <c r="K33" s="69">
        <f>SUMIFS('Výd. 2023'!$P$19:$P$129,'Výd. 2023'!$D$19:$D$129,C33)</f>
        <v>0</v>
      </c>
      <c r="L33" s="69">
        <f t="shared" si="1"/>
        <v>0</v>
      </c>
    </row>
    <row r="34" spans="2:12" x14ac:dyDescent="0.2">
      <c r="B34" s="68"/>
      <c r="C34" s="77"/>
      <c r="D34" s="69">
        <f>SUMIFS('Výd. 2016'!$P$19:$P$129,'Výd. 2016'!$D$19:$D$129,C34)</f>
        <v>0</v>
      </c>
      <c r="E34" s="69">
        <f>SUMIFS('Výd. 2017'!$P$19:$P$129,'Výd. 2017'!$D$19:$D$129,C34)</f>
        <v>0</v>
      </c>
      <c r="F34" s="69">
        <f>SUMIFS('Výd. 2018'!$P$19:$P$129,'Výd. 2018'!$D$19:$D$129,C34)</f>
        <v>0</v>
      </c>
      <c r="G34" s="69">
        <f>SUMIFS('Výd. 2019'!$P$19:$P$129,'Výd. 2019'!$D$19:$D$129,C34)</f>
        <v>0</v>
      </c>
      <c r="H34" s="69">
        <f>SUMIFS('Výd. 2020'!$P$19:$P$129,'Výd. 2020'!$D$19:$D$129,C34)</f>
        <v>0</v>
      </c>
      <c r="I34" s="69">
        <f>SUMIFS('Výd. 2021'!$P$19:$P$129,'Výd. 2021'!$D$19:$D$129,C34)</f>
        <v>0</v>
      </c>
      <c r="J34" s="69">
        <f>SUMIFS('Výd. 2022'!$P$19:$P$129,'Výd. 2022'!$D$19:$D$129,C34)</f>
        <v>0</v>
      </c>
      <c r="K34" s="69">
        <f>SUMIFS('Výd. 2023'!$P$19:$P$129,'Výd. 2023'!$D$19:$D$129,C34)</f>
        <v>0</v>
      </c>
      <c r="L34" s="69">
        <f t="shared" si="1"/>
        <v>0</v>
      </c>
    </row>
    <row r="35" spans="2:12" x14ac:dyDescent="0.2">
      <c r="B35" s="68"/>
      <c r="C35" s="77"/>
      <c r="D35" s="69">
        <f>SUMIFS('Výd. 2016'!$P$19:$P$129,'Výd. 2016'!$D$19:$D$129,C35)</f>
        <v>0</v>
      </c>
      <c r="E35" s="69">
        <f>SUMIFS('Výd. 2017'!$P$19:$P$129,'Výd. 2017'!$D$19:$D$129,C35)</f>
        <v>0</v>
      </c>
      <c r="F35" s="69">
        <f>SUMIFS('Výd. 2018'!$P$19:$P$129,'Výd. 2018'!$D$19:$D$129,C35)</f>
        <v>0</v>
      </c>
      <c r="G35" s="69">
        <f>SUMIFS('Výd. 2019'!$P$19:$P$129,'Výd. 2019'!$D$19:$D$129,C35)</f>
        <v>0</v>
      </c>
      <c r="H35" s="69">
        <f>SUMIFS('Výd. 2020'!$P$19:$P$129,'Výd. 2020'!$D$19:$D$129,C35)</f>
        <v>0</v>
      </c>
      <c r="I35" s="69">
        <f>SUMIFS('Výd. 2021'!$P$19:$P$129,'Výd. 2021'!$D$19:$D$129,C35)</f>
        <v>0</v>
      </c>
      <c r="J35" s="69">
        <f>SUMIFS('Výd. 2022'!$P$19:$P$129,'Výd. 2022'!$D$19:$D$129,C35)</f>
        <v>0</v>
      </c>
      <c r="K35" s="69">
        <f>SUMIFS('Výd. 2023'!$P$19:$P$129,'Výd. 2023'!$D$19:$D$129,C35)</f>
        <v>0</v>
      </c>
      <c r="L35" s="69">
        <f t="shared" si="1"/>
        <v>0</v>
      </c>
    </row>
    <row r="36" spans="2:12" x14ac:dyDescent="0.2">
      <c r="B36" s="68"/>
      <c r="C36" s="77"/>
      <c r="D36" s="69">
        <f>SUMIFS('Výd. 2016'!$P$19:$P$129,'Výd. 2016'!$D$19:$D$129,C36)</f>
        <v>0</v>
      </c>
      <c r="E36" s="69">
        <f>SUMIFS('Výd. 2017'!$P$19:$P$129,'Výd. 2017'!$D$19:$D$129,C36)</f>
        <v>0</v>
      </c>
      <c r="F36" s="69">
        <f>SUMIFS('Výd. 2018'!$P$19:$P$129,'Výd. 2018'!$D$19:$D$129,C36)</f>
        <v>0</v>
      </c>
      <c r="G36" s="69">
        <f>SUMIFS('Výd. 2019'!$P$19:$P$129,'Výd. 2019'!$D$19:$D$129,C36)</f>
        <v>0</v>
      </c>
      <c r="H36" s="69">
        <f>SUMIFS('Výd. 2020'!$P$19:$P$129,'Výd. 2020'!$D$19:$D$129,C36)</f>
        <v>0</v>
      </c>
      <c r="I36" s="69">
        <f>SUMIFS('Výd. 2021'!$P$19:$P$129,'Výd. 2021'!$D$19:$D$129,C36)</f>
        <v>0</v>
      </c>
      <c r="J36" s="69">
        <f>SUMIFS('Výd. 2022'!$P$19:$P$129,'Výd. 2022'!$D$19:$D$129,C36)</f>
        <v>0</v>
      </c>
      <c r="K36" s="69">
        <f>SUMIFS('Výd. 2023'!$P$19:$P$129,'Výd. 2023'!$D$19:$D$129,C36)</f>
        <v>0</v>
      </c>
      <c r="L36" s="69">
        <f t="shared" si="1"/>
        <v>0</v>
      </c>
    </row>
    <row r="37" spans="2:12" x14ac:dyDescent="0.2">
      <c r="B37" s="68"/>
      <c r="C37" s="77"/>
      <c r="D37" s="69">
        <f>SUMIFS('Výd. 2016'!$P$19:$P$129,'Výd. 2016'!$D$19:$D$129,C37)</f>
        <v>0</v>
      </c>
      <c r="E37" s="69">
        <f>SUMIFS('Výd. 2017'!$P$19:$P$129,'Výd. 2017'!$D$19:$D$129,C37)</f>
        <v>0</v>
      </c>
      <c r="F37" s="69">
        <f>SUMIFS('Výd. 2018'!$P$19:$P$129,'Výd. 2018'!$D$19:$D$129,C37)</f>
        <v>0</v>
      </c>
      <c r="G37" s="69">
        <f>SUMIFS('Výd. 2019'!$P$19:$P$129,'Výd. 2019'!$D$19:$D$129,C37)</f>
        <v>0</v>
      </c>
      <c r="H37" s="69">
        <f>SUMIFS('Výd. 2020'!$P$19:$P$129,'Výd. 2020'!$D$19:$D$129,C37)</f>
        <v>0</v>
      </c>
      <c r="I37" s="69">
        <f>SUMIFS('Výd. 2021'!$P$19:$P$129,'Výd. 2021'!$D$19:$D$129,C37)</f>
        <v>0</v>
      </c>
      <c r="J37" s="69">
        <f>SUMIFS('Výd. 2022'!$P$19:$P$129,'Výd. 2022'!$D$19:$D$129,C37)</f>
        <v>0</v>
      </c>
      <c r="K37" s="69">
        <f>SUMIFS('Výd. 2023'!$P$19:$P$129,'Výd. 2023'!$D$19:$D$129,C37)</f>
        <v>0</v>
      </c>
      <c r="L37" s="69">
        <f t="shared" si="1"/>
        <v>0</v>
      </c>
    </row>
    <row r="38" spans="2:12" x14ac:dyDescent="0.2">
      <c r="B38" s="70"/>
      <c r="C38" s="77"/>
      <c r="D38" s="69">
        <f>SUMIFS('Výd. 2016'!$P$19:$P$129,'Výd. 2016'!$D$19:$D$129,C38)</f>
        <v>0</v>
      </c>
      <c r="E38" s="69">
        <f>SUMIFS('Výd. 2017'!$P$19:$P$129,'Výd. 2017'!$D$19:$D$129,C38)</f>
        <v>0</v>
      </c>
      <c r="F38" s="69">
        <f>SUMIFS('Výd. 2018'!$P$19:$P$129,'Výd. 2018'!$D$19:$D$129,C38)</f>
        <v>0</v>
      </c>
      <c r="G38" s="69">
        <f>SUMIFS('Výd. 2019'!$P$19:$P$129,'Výd. 2019'!$D$19:$D$129,C38)</f>
        <v>0</v>
      </c>
      <c r="H38" s="69">
        <f>SUMIFS('Výd. 2020'!$P$19:$P$129,'Výd. 2020'!$D$19:$D$129,C38)</f>
        <v>0</v>
      </c>
      <c r="I38" s="69">
        <f>SUMIFS('Výd. 2021'!$P$19:$P$129,'Výd. 2021'!$D$19:$D$129,C38)</f>
        <v>0</v>
      </c>
      <c r="J38" s="69">
        <f>SUMIFS('Výd. 2022'!$P$19:$P$129,'Výd. 2022'!$D$19:$D$129,C38)</f>
        <v>0</v>
      </c>
      <c r="K38" s="69">
        <f>SUMIFS('Výd. 2023'!$P$19:$P$129,'Výd. 2023'!$D$19:$D$129,C38)</f>
        <v>0</v>
      </c>
      <c r="L38" s="69">
        <f t="shared" si="1"/>
        <v>0</v>
      </c>
    </row>
    <row r="39" spans="2:12" x14ac:dyDescent="0.2">
      <c r="B39" s="70"/>
      <c r="C39" s="77"/>
      <c r="D39" s="69">
        <f>SUMIFS('Výd. 2016'!$P$19:$P$129,'Výd. 2016'!$D$19:$D$129,C39)</f>
        <v>0</v>
      </c>
      <c r="E39" s="69">
        <f>SUMIFS('Výd. 2017'!$P$19:$P$129,'Výd. 2017'!$D$19:$D$129,C39)</f>
        <v>0</v>
      </c>
      <c r="F39" s="69">
        <f>SUMIFS('Výd. 2018'!$P$19:$P$129,'Výd. 2018'!$D$19:$D$129,C39)</f>
        <v>0</v>
      </c>
      <c r="G39" s="69">
        <f>SUMIFS('Výd. 2019'!$P$19:$P$129,'Výd. 2019'!$D$19:$D$129,C39)</f>
        <v>0</v>
      </c>
      <c r="H39" s="69">
        <f>SUMIFS('Výd. 2020'!$P$19:$P$129,'Výd. 2020'!$D$19:$D$129,C39)</f>
        <v>0</v>
      </c>
      <c r="I39" s="69">
        <f>SUMIFS('Výd. 2021'!$P$19:$P$129,'Výd. 2021'!$D$19:$D$129,C39)</f>
        <v>0</v>
      </c>
      <c r="J39" s="69">
        <f>SUMIFS('Výd. 2022'!$P$19:$P$129,'Výd. 2022'!$D$19:$D$129,C39)</f>
        <v>0</v>
      </c>
      <c r="K39" s="69">
        <f>SUMIFS('Výd. 2023'!$P$19:$P$129,'Výd. 2023'!$D$19:$D$129,C39)</f>
        <v>0</v>
      </c>
      <c r="L39" s="69">
        <f t="shared" si="1"/>
        <v>0</v>
      </c>
    </row>
    <row r="40" spans="2:12" x14ac:dyDescent="0.2">
      <c r="B40" s="70"/>
      <c r="C40" s="77"/>
      <c r="D40" s="69">
        <f>SUMIFS('Výd. 2016'!$P$19:$P$129,'Výd. 2016'!$D$19:$D$129,C40)</f>
        <v>0</v>
      </c>
      <c r="E40" s="69">
        <f>SUMIFS('Výd. 2017'!$P$19:$P$129,'Výd. 2017'!$D$19:$D$129,C40)</f>
        <v>0</v>
      </c>
      <c r="F40" s="69">
        <f>SUMIFS('Výd. 2018'!$P$19:$P$129,'Výd. 2018'!$D$19:$D$129,C40)</f>
        <v>0</v>
      </c>
      <c r="G40" s="69">
        <f>SUMIFS('Výd. 2019'!$P$19:$P$129,'Výd. 2019'!$D$19:$D$129,C40)</f>
        <v>0</v>
      </c>
      <c r="H40" s="69">
        <f>SUMIFS('Výd. 2020'!$P$19:$P$129,'Výd. 2020'!$D$19:$D$129,C40)</f>
        <v>0</v>
      </c>
      <c r="I40" s="69">
        <f>SUMIFS('Výd. 2021'!$P$19:$P$129,'Výd. 2021'!$D$19:$D$129,C40)</f>
        <v>0</v>
      </c>
      <c r="J40" s="69">
        <f>SUMIFS('Výd. 2022'!$P$19:$P$129,'Výd. 2022'!$D$19:$D$129,C40)</f>
        <v>0</v>
      </c>
      <c r="K40" s="69">
        <f>SUMIFS('Výd. 2023'!$P$19:$P$129,'Výd. 2023'!$D$19:$D$129,C40)</f>
        <v>0</v>
      </c>
      <c r="L40" s="69">
        <f t="shared" si="1"/>
        <v>0</v>
      </c>
    </row>
    <row r="41" spans="2:12" x14ac:dyDescent="0.2">
      <c r="B41" s="70"/>
      <c r="C41" s="77"/>
      <c r="D41" s="69">
        <f>SUMIFS('Výd. 2016'!$P$19:$P$129,'Výd. 2016'!$D$19:$D$129,C41)</f>
        <v>0</v>
      </c>
      <c r="E41" s="69">
        <f>SUMIFS('Výd. 2017'!$P$19:$P$129,'Výd. 2017'!$D$19:$D$129,C41)</f>
        <v>0</v>
      </c>
      <c r="F41" s="69">
        <f>SUMIFS('Výd. 2018'!$P$19:$P$129,'Výd. 2018'!$D$19:$D$129,C41)</f>
        <v>0</v>
      </c>
      <c r="G41" s="69">
        <f>SUMIFS('Výd. 2019'!$P$19:$P$129,'Výd. 2019'!$D$19:$D$129,C41)</f>
        <v>0</v>
      </c>
      <c r="H41" s="69">
        <f>SUMIFS('Výd. 2020'!$P$19:$P$129,'Výd. 2020'!$D$19:$D$129,C41)</f>
        <v>0</v>
      </c>
      <c r="I41" s="69">
        <f>SUMIFS('Výd. 2021'!$P$19:$P$129,'Výd. 2021'!$D$19:$D$129,C41)</f>
        <v>0</v>
      </c>
      <c r="J41" s="69">
        <f>SUMIFS('Výd. 2022'!$P$19:$P$129,'Výd. 2022'!$D$19:$D$129,C41)</f>
        <v>0</v>
      </c>
      <c r="K41" s="69">
        <f>SUMIFS('Výd. 2023'!$P$19:$P$129,'Výd. 2023'!$D$19:$D$129,C41)</f>
        <v>0</v>
      </c>
      <c r="L41" s="69">
        <f t="shared" si="1"/>
        <v>0</v>
      </c>
    </row>
    <row r="42" spans="2:12" x14ac:dyDescent="0.2">
      <c r="B42" s="70"/>
      <c r="C42" s="77"/>
      <c r="D42" s="69">
        <f>SUMIFS('Výd. 2016'!$P$19:$P$129,'Výd. 2016'!$D$19:$D$129,C42)</f>
        <v>0</v>
      </c>
      <c r="E42" s="69">
        <f>SUMIFS('Výd. 2017'!$P$19:$P$129,'Výd. 2017'!$D$19:$D$129,C42)</f>
        <v>0</v>
      </c>
      <c r="F42" s="69">
        <f>SUMIFS('Výd. 2018'!$P$19:$P$129,'Výd. 2018'!$D$19:$D$129,C42)</f>
        <v>0</v>
      </c>
      <c r="G42" s="69">
        <f>SUMIFS('Výd. 2019'!$P$19:$P$129,'Výd. 2019'!$D$19:$D$129,C42)</f>
        <v>0</v>
      </c>
      <c r="H42" s="69">
        <f>SUMIFS('Výd. 2020'!$P$19:$P$129,'Výd. 2020'!$D$19:$D$129,C42)</f>
        <v>0</v>
      </c>
      <c r="I42" s="69">
        <f>SUMIFS('Výd. 2021'!$P$19:$P$129,'Výd. 2021'!$D$19:$D$129,C42)</f>
        <v>0</v>
      </c>
      <c r="J42" s="69">
        <f>SUMIFS('Výd. 2022'!$P$19:$P$129,'Výd. 2022'!$D$19:$D$129,C42)</f>
        <v>0</v>
      </c>
      <c r="K42" s="69">
        <f>SUMIFS('Výd. 2023'!$P$19:$P$129,'Výd. 2023'!$D$19:$D$129,C42)</f>
        <v>0</v>
      </c>
      <c r="L42" s="69">
        <f t="shared" si="1"/>
        <v>0</v>
      </c>
    </row>
    <row r="43" spans="2:12" x14ac:dyDescent="0.2">
      <c r="B43" s="70"/>
      <c r="C43" s="77"/>
      <c r="D43" s="69">
        <f>SUMIFS('Výd. 2016'!$P$19:$P$129,'Výd. 2016'!$D$19:$D$129,C43)</f>
        <v>0</v>
      </c>
      <c r="E43" s="69">
        <f>SUMIFS('Výd. 2017'!$P$19:$P$129,'Výd. 2017'!$D$19:$D$129,C43)</f>
        <v>0</v>
      </c>
      <c r="F43" s="69">
        <f>SUMIFS('Výd. 2018'!$P$19:$P$129,'Výd. 2018'!$D$19:$D$129,C43)</f>
        <v>0</v>
      </c>
      <c r="G43" s="69">
        <f>SUMIFS('Výd. 2019'!$P$19:$P$129,'Výd. 2019'!$D$19:$D$129,C43)</f>
        <v>0</v>
      </c>
      <c r="H43" s="69">
        <f>SUMIFS('Výd. 2020'!$P$19:$P$129,'Výd. 2020'!$D$19:$D$129,C43)</f>
        <v>0</v>
      </c>
      <c r="I43" s="69">
        <f>SUMIFS('Výd. 2021'!$P$19:$P$129,'Výd. 2021'!$D$19:$D$129,C43)</f>
        <v>0</v>
      </c>
      <c r="J43" s="69">
        <f>SUMIFS('Výd. 2022'!$P$19:$P$129,'Výd. 2022'!$D$19:$D$129,C43)</f>
        <v>0</v>
      </c>
      <c r="K43" s="69">
        <f>SUMIFS('Výd. 2023'!$P$19:$P$129,'Výd. 2023'!$D$19:$D$129,C43)</f>
        <v>0</v>
      </c>
      <c r="L43" s="69">
        <f t="shared" si="1"/>
        <v>0</v>
      </c>
    </row>
    <row r="44" spans="2:12" x14ac:dyDescent="0.2">
      <c r="B44" s="70"/>
      <c r="C44" s="77"/>
      <c r="D44" s="69">
        <f>SUMIFS('Výd. 2016'!$P$19:$P$129,'Výd. 2016'!$D$19:$D$129,C44)</f>
        <v>0</v>
      </c>
      <c r="E44" s="69">
        <f>SUMIFS('Výd. 2017'!$P$19:$P$129,'Výd. 2017'!$D$19:$D$129,C44)</f>
        <v>0</v>
      </c>
      <c r="F44" s="69">
        <f>SUMIFS('Výd. 2018'!$P$19:$P$129,'Výd. 2018'!$D$19:$D$129,C44)</f>
        <v>0</v>
      </c>
      <c r="G44" s="69">
        <f>SUMIFS('Výd. 2019'!$P$19:$P$129,'Výd. 2019'!$D$19:$D$129,C44)</f>
        <v>0</v>
      </c>
      <c r="H44" s="69">
        <f>SUMIFS('Výd. 2020'!$P$19:$P$129,'Výd. 2020'!$D$19:$D$129,C44)</f>
        <v>0</v>
      </c>
      <c r="I44" s="69">
        <f>SUMIFS('Výd. 2021'!$P$19:$P$129,'Výd. 2021'!$D$19:$D$129,C44)</f>
        <v>0</v>
      </c>
      <c r="J44" s="69">
        <f>SUMIFS('Výd. 2022'!$P$19:$P$129,'Výd. 2022'!$D$19:$D$129,C44)</f>
        <v>0</v>
      </c>
      <c r="K44" s="69">
        <f>SUMIFS('Výd. 2023'!$P$19:$P$129,'Výd. 2023'!$D$19:$D$129,C44)</f>
        <v>0</v>
      </c>
      <c r="L44" s="69">
        <f t="shared" si="1"/>
        <v>0</v>
      </c>
    </row>
    <row r="45" spans="2:12" x14ac:dyDescent="0.2">
      <c r="B45" s="70"/>
      <c r="C45" s="77"/>
      <c r="D45" s="69">
        <f>SUMIFS('Výd. 2016'!$P$19:$P$129,'Výd. 2016'!$D$19:$D$129,C45)</f>
        <v>0</v>
      </c>
      <c r="E45" s="69">
        <f>SUMIFS('Výd. 2017'!$P$19:$P$129,'Výd. 2017'!$D$19:$D$129,C45)</f>
        <v>0</v>
      </c>
      <c r="F45" s="69">
        <f>SUMIFS('Výd. 2018'!$P$19:$P$129,'Výd. 2018'!$D$19:$D$129,C45)</f>
        <v>0</v>
      </c>
      <c r="G45" s="69">
        <f>SUMIFS('Výd. 2019'!$P$19:$P$129,'Výd. 2019'!$D$19:$D$129,C45)</f>
        <v>0</v>
      </c>
      <c r="H45" s="69">
        <f>SUMIFS('Výd. 2020'!$P$19:$P$129,'Výd. 2020'!$D$19:$D$129,C45)</f>
        <v>0</v>
      </c>
      <c r="I45" s="69">
        <f>SUMIFS('Výd. 2021'!$P$19:$P$129,'Výd. 2021'!$D$19:$D$129,C45)</f>
        <v>0</v>
      </c>
      <c r="J45" s="69">
        <f>SUMIFS('Výd. 2022'!$P$19:$P$129,'Výd. 2022'!$D$19:$D$129,C45)</f>
        <v>0</v>
      </c>
      <c r="K45" s="69">
        <f>SUMIFS('Výd. 2023'!$P$19:$P$129,'Výd. 2023'!$D$19:$D$129,C45)</f>
        <v>0</v>
      </c>
      <c r="L45" s="69">
        <f t="shared" si="1"/>
        <v>0</v>
      </c>
    </row>
    <row r="46" spans="2:12" x14ac:dyDescent="0.2">
      <c r="B46" s="70"/>
      <c r="C46" s="77"/>
      <c r="D46" s="69">
        <f>SUMIFS('Výd. 2016'!$P$19:$P$129,'Výd. 2016'!$D$19:$D$129,C46)</f>
        <v>0</v>
      </c>
      <c r="E46" s="69">
        <f>SUMIFS('Výd. 2017'!$P$19:$P$129,'Výd. 2017'!$D$19:$D$129,C46)</f>
        <v>0</v>
      </c>
      <c r="F46" s="69">
        <f>SUMIFS('Výd. 2018'!$P$19:$P$129,'Výd. 2018'!$D$19:$D$129,C46)</f>
        <v>0</v>
      </c>
      <c r="G46" s="69">
        <f>SUMIFS('Výd. 2019'!$P$19:$P$129,'Výd. 2019'!$D$19:$D$129,C46)</f>
        <v>0</v>
      </c>
      <c r="H46" s="69">
        <f>SUMIFS('Výd. 2020'!$P$19:$P$129,'Výd. 2020'!$D$19:$D$129,C46)</f>
        <v>0</v>
      </c>
      <c r="I46" s="69">
        <f>SUMIFS('Výd. 2021'!$P$19:$P$129,'Výd. 2021'!$D$19:$D$129,C46)</f>
        <v>0</v>
      </c>
      <c r="J46" s="69">
        <f>SUMIFS('Výd. 2022'!$P$19:$P$129,'Výd. 2022'!$D$19:$D$129,C46)</f>
        <v>0</v>
      </c>
      <c r="K46" s="69">
        <f>SUMIFS('Výd. 2023'!$P$19:$P$129,'Výd. 2023'!$D$19:$D$129,C46)</f>
        <v>0</v>
      </c>
      <c r="L46" s="69">
        <f t="shared" si="1"/>
        <v>0</v>
      </c>
    </row>
    <row r="47" spans="2:12" x14ac:dyDescent="0.2">
      <c r="B47" s="70"/>
      <c r="C47" s="77"/>
      <c r="D47" s="69">
        <f>SUMIFS('Výd. 2016'!$P$19:$P$129,'Výd. 2016'!$D$19:$D$129,C47)</f>
        <v>0</v>
      </c>
      <c r="E47" s="69">
        <f>SUMIFS('Výd. 2017'!$P$19:$P$129,'Výd. 2017'!$D$19:$D$129,C47)</f>
        <v>0</v>
      </c>
      <c r="F47" s="69">
        <f>SUMIFS('Výd. 2018'!$P$19:$P$129,'Výd. 2018'!$D$19:$D$129,C47)</f>
        <v>0</v>
      </c>
      <c r="G47" s="69">
        <f>SUMIFS('Výd. 2019'!$P$19:$P$129,'Výd. 2019'!$D$19:$D$129,C47)</f>
        <v>0</v>
      </c>
      <c r="H47" s="69">
        <f>SUMIFS('Výd. 2020'!$P$19:$P$129,'Výd. 2020'!$D$19:$D$129,C47)</f>
        <v>0</v>
      </c>
      <c r="I47" s="69">
        <f>SUMIFS('Výd. 2021'!$P$19:$P$129,'Výd. 2021'!$D$19:$D$129,C47)</f>
        <v>0</v>
      </c>
      <c r="J47" s="69">
        <f>SUMIFS('Výd. 2022'!$P$19:$P$129,'Výd. 2022'!$D$19:$D$129,C47)</f>
        <v>0</v>
      </c>
      <c r="K47" s="69">
        <f>SUMIFS('Výd. 2023'!$P$19:$P$129,'Výd. 2023'!$D$19:$D$129,C47)</f>
        <v>0</v>
      </c>
      <c r="L47" s="69">
        <f t="shared" si="1"/>
        <v>0</v>
      </c>
    </row>
    <row r="48" spans="2:12" x14ac:dyDescent="0.2">
      <c r="B48" s="70"/>
      <c r="C48" s="77"/>
      <c r="D48" s="69">
        <f>SUMIFS('Výd. 2016'!$P$19:$P$129,'Výd. 2016'!$D$19:$D$129,C48)</f>
        <v>0</v>
      </c>
      <c r="E48" s="69">
        <f>SUMIFS('Výd. 2017'!$P$19:$P$129,'Výd. 2017'!$D$19:$D$129,C48)</f>
        <v>0</v>
      </c>
      <c r="F48" s="69">
        <f>SUMIFS('Výd. 2018'!$P$19:$P$129,'Výd. 2018'!$D$19:$D$129,C48)</f>
        <v>0</v>
      </c>
      <c r="G48" s="69">
        <f>SUMIFS('Výd. 2019'!$P$19:$P$129,'Výd. 2019'!$D$19:$D$129,C48)</f>
        <v>0</v>
      </c>
      <c r="H48" s="69">
        <f>SUMIFS('Výd. 2020'!$P$19:$P$129,'Výd. 2020'!$D$19:$D$129,C48)</f>
        <v>0</v>
      </c>
      <c r="I48" s="69">
        <f>SUMIFS('Výd. 2021'!$P$19:$P$129,'Výd. 2021'!$D$19:$D$129,C48)</f>
        <v>0</v>
      </c>
      <c r="J48" s="69">
        <f>SUMIFS('Výd. 2022'!$P$19:$P$129,'Výd. 2022'!$D$19:$D$129,C48)</f>
        <v>0</v>
      </c>
      <c r="K48" s="69">
        <f>SUMIFS('Výd. 2023'!$P$19:$P$129,'Výd. 2023'!$D$19:$D$129,C48)</f>
        <v>0</v>
      </c>
      <c r="L48" s="69">
        <f t="shared" si="1"/>
        <v>0</v>
      </c>
    </row>
    <row r="49" spans="2:12" x14ac:dyDescent="0.2">
      <c r="B49" s="70"/>
      <c r="C49" s="77"/>
      <c r="D49" s="69">
        <f>SUMIFS('Výd. 2016'!$P$19:$P$129,'Výd. 2016'!$D$19:$D$129,C49)</f>
        <v>0</v>
      </c>
      <c r="E49" s="69">
        <f>SUMIFS('Výd. 2017'!$P$19:$P$129,'Výd. 2017'!$D$19:$D$129,C49)</f>
        <v>0</v>
      </c>
      <c r="F49" s="69">
        <f>SUMIFS('Výd. 2018'!$P$19:$P$129,'Výd. 2018'!$D$19:$D$129,C49)</f>
        <v>0</v>
      </c>
      <c r="G49" s="69">
        <f>SUMIFS('Výd. 2019'!$P$19:$P$129,'Výd. 2019'!$D$19:$D$129,C49)</f>
        <v>0</v>
      </c>
      <c r="H49" s="69">
        <f>SUMIFS('Výd. 2020'!$P$19:$P$129,'Výd. 2020'!$D$19:$D$129,C49)</f>
        <v>0</v>
      </c>
      <c r="I49" s="69">
        <f>SUMIFS('Výd. 2021'!$P$19:$P$129,'Výd. 2021'!$D$19:$D$129,C49)</f>
        <v>0</v>
      </c>
      <c r="J49" s="69">
        <f>SUMIFS('Výd. 2022'!$P$19:$P$129,'Výd. 2022'!$D$19:$D$129,C49)</f>
        <v>0</v>
      </c>
      <c r="K49" s="69">
        <f>SUMIFS('Výd. 2023'!$P$19:$P$129,'Výd. 2023'!$D$19:$D$129,C49)</f>
        <v>0</v>
      </c>
      <c r="L49" s="69">
        <f t="shared" si="1"/>
        <v>0</v>
      </c>
    </row>
    <row r="50" spans="2:12" x14ac:dyDescent="0.2">
      <c r="B50" s="70"/>
      <c r="C50" s="77"/>
      <c r="D50" s="69">
        <f>SUMIFS('Výd. 2016'!$P$19:$P$129,'Výd. 2016'!$D$19:$D$129,C50)</f>
        <v>0</v>
      </c>
      <c r="E50" s="69">
        <f>SUMIFS('Výd. 2017'!$P$19:$P$129,'Výd. 2017'!$D$19:$D$129,C50)</f>
        <v>0</v>
      </c>
      <c r="F50" s="69">
        <f>SUMIFS('Výd. 2018'!$P$19:$P$129,'Výd. 2018'!$D$19:$D$129,C50)</f>
        <v>0</v>
      </c>
      <c r="G50" s="69">
        <f>SUMIFS('Výd. 2019'!$P$19:$P$129,'Výd. 2019'!$D$19:$D$129,C50)</f>
        <v>0</v>
      </c>
      <c r="H50" s="69">
        <f>SUMIFS('Výd. 2020'!$P$19:$P$129,'Výd. 2020'!$D$19:$D$129,C50)</f>
        <v>0</v>
      </c>
      <c r="I50" s="69">
        <f>SUMIFS('Výd. 2021'!$P$19:$P$129,'Výd. 2021'!$D$19:$D$129,C50)</f>
        <v>0</v>
      </c>
      <c r="J50" s="69">
        <f>SUMIFS('Výd. 2022'!$P$19:$P$129,'Výd. 2022'!$D$19:$D$129,C50)</f>
        <v>0</v>
      </c>
      <c r="K50" s="69">
        <f>SUMIFS('Výd. 2023'!$P$19:$P$129,'Výd. 2023'!$D$19:$D$129,C50)</f>
        <v>0</v>
      </c>
      <c r="L50" s="69">
        <f t="shared" si="1"/>
        <v>0</v>
      </c>
    </row>
    <row r="51" spans="2:12" x14ac:dyDescent="0.2">
      <c r="B51" s="70"/>
      <c r="C51" s="77"/>
      <c r="D51" s="69">
        <f>SUMIFS('Výd. 2016'!$P$19:$P$129,'Výd. 2016'!$D$19:$D$129,C51)</f>
        <v>0</v>
      </c>
      <c r="E51" s="69">
        <f>SUMIFS('Výd. 2017'!$P$19:$P$129,'Výd. 2017'!$D$19:$D$129,C51)</f>
        <v>0</v>
      </c>
      <c r="F51" s="69">
        <f>SUMIFS('Výd. 2018'!$P$19:$P$129,'Výd. 2018'!$D$19:$D$129,C51)</f>
        <v>0</v>
      </c>
      <c r="G51" s="69">
        <f>SUMIFS('Výd. 2019'!$P$19:$P$129,'Výd. 2019'!$D$19:$D$129,C51)</f>
        <v>0</v>
      </c>
      <c r="H51" s="69">
        <f>SUMIFS('Výd. 2020'!$P$19:$P$129,'Výd. 2020'!$D$19:$D$129,C51)</f>
        <v>0</v>
      </c>
      <c r="I51" s="69">
        <f>SUMIFS('Výd. 2021'!$P$19:$P$129,'Výd. 2021'!$D$19:$D$129,C51)</f>
        <v>0</v>
      </c>
      <c r="J51" s="69">
        <f>SUMIFS('Výd. 2022'!$P$19:$P$129,'Výd. 2022'!$D$19:$D$129,C51)</f>
        <v>0</v>
      </c>
      <c r="K51" s="69">
        <f>SUMIFS('Výd. 2023'!$P$19:$P$129,'Výd. 2023'!$D$19:$D$129,C51)</f>
        <v>0</v>
      </c>
      <c r="L51" s="69">
        <f t="shared" si="1"/>
        <v>0</v>
      </c>
    </row>
    <row r="52" spans="2:12" x14ac:dyDescent="0.2">
      <c r="B52" s="70"/>
      <c r="C52" s="77"/>
      <c r="D52" s="69">
        <f>SUMIFS('Výd. 2016'!$P$19:$P$129,'Výd. 2016'!$D$19:$D$129,C52)</f>
        <v>0</v>
      </c>
      <c r="E52" s="69">
        <f>SUMIFS('Výd. 2017'!$P$19:$P$129,'Výd. 2017'!$D$19:$D$129,C52)</f>
        <v>0</v>
      </c>
      <c r="F52" s="69">
        <f>SUMIFS('Výd. 2018'!$P$19:$P$129,'Výd. 2018'!$D$19:$D$129,C52)</f>
        <v>0</v>
      </c>
      <c r="G52" s="69">
        <f>SUMIFS('Výd. 2019'!$P$19:$P$129,'Výd. 2019'!$D$19:$D$129,C52)</f>
        <v>0</v>
      </c>
      <c r="H52" s="69">
        <f>SUMIFS('Výd. 2020'!$P$19:$P$129,'Výd. 2020'!$D$19:$D$129,C52)</f>
        <v>0</v>
      </c>
      <c r="I52" s="69">
        <f>SUMIFS('Výd. 2021'!$P$19:$P$129,'Výd. 2021'!$D$19:$D$129,C52)</f>
        <v>0</v>
      </c>
      <c r="J52" s="69">
        <f>SUMIFS('Výd. 2022'!$P$19:$P$129,'Výd. 2022'!$D$19:$D$129,C52)</f>
        <v>0</v>
      </c>
      <c r="K52" s="69">
        <f>SUMIFS('Výd. 2023'!$P$19:$P$129,'Výd. 2023'!$D$19:$D$129,C52)</f>
        <v>0</v>
      </c>
      <c r="L52" s="69">
        <f t="shared" si="1"/>
        <v>0</v>
      </c>
    </row>
    <row r="53" spans="2:12" x14ac:dyDescent="0.2">
      <c r="B53" s="70"/>
      <c r="C53" s="77"/>
      <c r="D53" s="69">
        <f>SUMIFS('Výd. 2016'!$P$19:$P$129,'Výd. 2016'!$D$19:$D$129,C53)</f>
        <v>0</v>
      </c>
      <c r="E53" s="69">
        <f>SUMIFS('Výd. 2017'!$P$19:$P$129,'Výd. 2017'!$D$19:$D$129,C53)</f>
        <v>0</v>
      </c>
      <c r="F53" s="69">
        <f>SUMIFS('Výd. 2018'!$P$19:$P$129,'Výd. 2018'!$D$19:$D$129,C53)</f>
        <v>0</v>
      </c>
      <c r="G53" s="69">
        <f>SUMIFS('Výd. 2019'!$P$19:$P$129,'Výd. 2019'!$D$19:$D$129,C53)</f>
        <v>0</v>
      </c>
      <c r="H53" s="69">
        <f>SUMIFS('Výd. 2020'!$P$19:$P$129,'Výd. 2020'!$D$19:$D$129,C53)</f>
        <v>0</v>
      </c>
      <c r="I53" s="69">
        <f>SUMIFS('Výd. 2021'!$P$19:$P$129,'Výd. 2021'!$D$19:$D$129,C53)</f>
        <v>0</v>
      </c>
      <c r="J53" s="69">
        <f>SUMIFS('Výd. 2022'!$P$19:$P$129,'Výd. 2022'!$D$19:$D$129,C53)</f>
        <v>0</v>
      </c>
      <c r="K53" s="69">
        <f>SUMIFS('Výd. 2023'!$P$19:$P$129,'Výd. 2023'!$D$19:$D$129,C53)</f>
        <v>0</v>
      </c>
      <c r="L53" s="69">
        <f t="shared" si="1"/>
        <v>0</v>
      </c>
    </row>
    <row r="54" spans="2:12" x14ac:dyDescent="0.2">
      <c r="B54" s="70"/>
      <c r="C54" s="77"/>
      <c r="D54" s="69">
        <f>SUMIFS('Výd. 2016'!$P$19:$P$129,'Výd. 2016'!$D$19:$D$129,C54)</f>
        <v>0</v>
      </c>
      <c r="E54" s="69">
        <f>SUMIFS('Výd. 2017'!$P$19:$P$129,'Výd. 2017'!$D$19:$D$129,C54)</f>
        <v>0</v>
      </c>
      <c r="F54" s="69">
        <f>SUMIFS('Výd. 2018'!$P$19:$P$129,'Výd. 2018'!$D$19:$D$129,C54)</f>
        <v>0</v>
      </c>
      <c r="G54" s="69">
        <f>SUMIFS('Výd. 2019'!$P$19:$P$129,'Výd. 2019'!$D$19:$D$129,C54)</f>
        <v>0</v>
      </c>
      <c r="H54" s="69">
        <f>SUMIFS('Výd. 2020'!$P$19:$P$129,'Výd. 2020'!$D$19:$D$129,C54)</f>
        <v>0</v>
      </c>
      <c r="I54" s="69">
        <f>SUMIFS('Výd. 2021'!$P$19:$P$129,'Výd. 2021'!$D$19:$D$129,C54)</f>
        <v>0</v>
      </c>
      <c r="J54" s="69">
        <f>SUMIFS('Výd. 2022'!$P$19:$P$129,'Výd. 2022'!$D$19:$D$129,C54)</f>
        <v>0</v>
      </c>
      <c r="K54" s="69">
        <f>SUMIFS('Výd. 2023'!$P$19:$P$129,'Výd. 2023'!$D$19:$D$129,C54)</f>
        <v>0</v>
      </c>
      <c r="L54" s="69">
        <f t="shared" si="1"/>
        <v>0</v>
      </c>
    </row>
    <row r="55" spans="2:12" x14ac:dyDescent="0.2">
      <c r="B55" s="70"/>
      <c r="C55" s="77"/>
      <c r="D55" s="69">
        <f>SUMIFS('Výd. 2016'!$P$19:$P$129,'Výd. 2016'!$D$19:$D$129,C55)</f>
        <v>0</v>
      </c>
      <c r="E55" s="69">
        <f>SUMIFS('Výd. 2017'!$P$19:$P$129,'Výd. 2017'!$D$19:$D$129,C55)</f>
        <v>0</v>
      </c>
      <c r="F55" s="69">
        <f>SUMIFS('Výd. 2018'!$P$19:$P$129,'Výd. 2018'!$D$19:$D$129,C55)</f>
        <v>0</v>
      </c>
      <c r="G55" s="69">
        <f>SUMIFS('Výd. 2019'!$P$19:$P$129,'Výd. 2019'!$D$19:$D$129,C55)</f>
        <v>0</v>
      </c>
      <c r="H55" s="69">
        <f>SUMIFS('Výd. 2020'!$P$19:$P$129,'Výd. 2020'!$D$19:$D$129,C55)</f>
        <v>0</v>
      </c>
      <c r="I55" s="69">
        <f>SUMIFS('Výd. 2021'!$P$19:$P$129,'Výd. 2021'!$D$19:$D$129,C55)</f>
        <v>0</v>
      </c>
      <c r="J55" s="69">
        <f>SUMIFS('Výd. 2022'!$P$19:$P$129,'Výd. 2022'!$D$19:$D$129,C55)</f>
        <v>0</v>
      </c>
      <c r="K55" s="69">
        <f>SUMIFS('Výd. 2023'!$P$19:$P$129,'Výd. 2023'!$D$19:$D$129,C55)</f>
        <v>0</v>
      </c>
      <c r="L55" s="69">
        <f t="shared" si="1"/>
        <v>0</v>
      </c>
    </row>
    <row r="56" spans="2:12" x14ac:dyDescent="0.2">
      <c r="B56" s="70"/>
      <c r="C56" s="77"/>
      <c r="D56" s="69">
        <f>SUMIFS('Výd. 2016'!$P$19:$P$129,'Výd. 2016'!$D$19:$D$129,C56)</f>
        <v>0</v>
      </c>
      <c r="E56" s="69">
        <f>SUMIFS('Výd. 2017'!$P$19:$P$129,'Výd. 2017'!$D$19:$D$129,C56)</f>
        <v>0</v>
      </c>
      <c r="F56" s="69">
        <f>SUMIFS('Výd. 2018'!$P$19:$P$129,'Výd. 2018'!$D$19:$D$129,C56)</f>
        <v>0</v>
      </c>
      <c r="G56" s="69">
        <f>SUMIFS('Výd. 2019'!$P$19:$P$129,'Výd. 2019'!$D$19:$D$129,C56)</f>
        <v>0</v>
      </c>
      <c r="H56" s="69">
        <f>SUMIFS('Výd. 2020'!$P$19:$P$129,'Výd. 2020'!$D$19:$D$129,C56)</f>
        <v>0</v>
      </c>
      <c r="I56" s="69">
        <f>SUMIFS('Výd. 2021'!$P$19:$P$129,'Výd. 2021'!$D$19:$D$129,C56)</f>
        <v>0</v>
      </c>
      <c r="J56" s="69">
        <f>SUMIFS('Výd. 2022'!$P$19:$P$129,'Výd. 2022'!$D$19:$D$129,C56)</f>
        <v>0</v>
      </c>
      <c r="K56" s="69">
        <f>SUMIFS('Výd. 2023'!$P$19:$P$129,'Výd. 2023'!$D$19:$D$129,C56)</f>
        <v>0</v>
      </c>
      <c r="L56" s="69">
        <f t="shared" si="1"/>
        <v>0</v>
      </c>
    </row>
    <row r="57" spans="2:12" x14ac:dyDescent="0.2">
      <c r="B57" s="70"/>
      <c r="C57" s="77"/>
      <c r="D57" s="69">
        <f>SUMIFS('Výd. 2016'!$P$19:$P$129,'Výd. 2016'!$D$19:$D$129,C57)</f>
        <v>0</v>
      </c>
      <c r="E57" s="69">
        <f>SUMIFS('Výd. 2017'!$P$19:$P$129,'Výd. 2017'!$D$19:$D$129,C57)</f>
        <v>0</v>
      </c>
      <c r="F57" s="69">
        <f>SUMIFS('Výd. 2018'!$P$19:$P$129,'Výd. 2018'!$D$19:$D$129,C57)</f>
        <v>0</v>
      </c>
      <c r="G57" s="69">
        <f>SUMIFS('Výd. 2019'!$P$19:$P$129,'Výd. 2019'!$D$19:$D$129,C57)</f>
        <v>0</v>
      </c>
      <c r="H57" s="69">
        <f>SUMIFS('Výd. 2020'!$P$19:$P$129,'Výd. 2020'!$D$19:$D$129,C57)</f>
        <v>0</v>
      </c>
      <c r="I57" s="69">
        <f>SUMIFS('Výd. 2021'!$P$19:$P$129,'Výd. 2021'!$D$19:$D$129,C57)</f>
        <v>0</v>
      </c>
      <c r="J57" s="69">
        <f>SUMIFS('Výd. 2022'!$P$19:$P$129,'Výd. 2022'!$D$19:$D$129,C57)</f>
        <v>0</v>
      </c>
      <c r="K57" s="69">
        <f>SUMIFS('Výd. 2023'!$P$19:$P$129,'Výd. 2023'!$D$19:$D$129,C57)</f>
        <v>0</v>
      </c>
      <c r="L57" s="69">
        <f t="shared" si="1"/>
        <v>0</v>
      </c>
    </row>
    <row r="58" spans="2:12" x14ac:dyDescent="0.2">
      <c r="B58" s="70"/>
      <c r="C58" s="77"/>
      <c r="D58" s="69">
        <f>SUMIFS('Výd. 2016'!$P$19:$P$129,'Výd. 2016'!$D$19:$D$129,C58)</f>
        <v>0</v>
      </c>
      <c r="E58" s="69">
        <f>SUMIFS('Výd. 2017'!$P$19:$P$129,'Výd. 2017'!$D$19:$D$129,C58)</f>
        <v>0</v>
      </c>
      <c r="F58" s="69">
        <f>SUMIFS('Výd. 2018'!$P$19:$P$129,'Výd. 2018'!$D$19:$D$129,C58)</f>
        <v>0</v>
      </c>
      <c r="G58" s="69">
        <f>SUMIFS('Výd. 2019'!$P$19:$P$129,'Výd. 2019'!$D$19:$D$129,C58)</f>
        <v>0</v>
      </c>
      <c r="H58" s="69">
        <f>SUMIFS('Výd. 2020'!$P$19:$P$129,'Výd. 2020'!$D$19:$D$129,C58)</f>
        <v>0</v>
      </c>
      <c r="I58" s="69">
        <f>SUMIFS('Výd. 2021'!$P$19:$P$129,'Výd. 2021'!$D$19:$D$129,C58)</f>
        <v>0</v>
      </c>
      <c r="J58" s="69">
        <f>SUMIFS('Výd. 2022'!$P$19:$P$129,'Výd. 2022'!$D$19:$D$129,C58)</f>
        <v>0</v>
      </c>
      <c r="K58" s="69">
        <f>SUMIFS('Výd. 2023'!$P$19:$P$129,'Výd. 2023'!$D$19:$D$129,C58)</f>
        <v>0</v>
      </c>
      <c r="L58" s="69">
        <f t="shared" si="1"/>
        <v>0</v>
      </c>
    </row>
    <row r="59" spans="2:12" x14ac:dyDescent="0.2">
      <c r="B59" s="70"/>
      <c r="C59" s="77"/>
      <c r="D59" s="69">
        <f>SUMIFS('Výd. 2016'!$P$19:$P$129,'Výd. 2016'!$D$19:$D$129,C59)</f>
        <v>0</v>
      </c>
      <c r="E59" s="69">
        <f>SUMIFS('Výd. 2017'!$P$19:$P$129,'Výd. 2017'!$D$19:$D$129,C59)</f>
        <v>0</v>
      </c>
      <c r="F59" s="69">
        <f>SUMIFS('Výd. 2018'!$P$19:$P$129,'Výd. 2018'!$D$19:$D$129,C59)</f>
        <v>0</v>
      </c>
      <c r="G59" s="69">
        <f>SUMIFS('Výd. 2019'!$P$19:$P$129,'Výd. 2019'!$D$19:$D$129,C59)</f>
        <v>0</v>
      </c>
      <c r="H59" s="69">
        <f>SUMIFS('Výd. 2020'!$P$19:$P$129,'Výd. 2020'!$D$19:$D$129,C59)</f>
        <v>0</v>
      </c>
      <c r="I59" s="69">
        <f>SUMIFS('Výd. 2021'!$P$19:$P$129,'Výd. 2021'!$D$19:$D$129,C59)</f>
        <v>0</v>
      </c>
      <c r="J59" s="69">
        <f>SUMIFS('Výd. 2022'!$P$19:$P$129,'Výd. 2022'!$D$19:$D$129,C59)</f>
        <v>0</v>
      </c>
      <c r="K59" s="69">
        <f>SUMIFS('Výd. 2023'!$P$19:$P$129,'Výd. 2023'!$D$19:$D$129,C59)</f>
        <v>0</v>
      </c>
      <c r="L59" s="69">
        <f t="shared" si="1"/>
        <v>0</v>
      </c>
    </row>
    <row r="60" spans="2:12" x14ac:dyDescent="0.2">
      <c r="B60" s="70"/>
      <c r="C60" s="77"/>
      <c r="D60" s="69">
        <f>SUMIFS('Výd. 2016'!$P$19:$P$129,'Výd. 2016'!$D$19:$D$129,C60)</f>
        <v>0</v>
      </c>
      <c r="E60" s="69">
        <f>SUMIFS('Výd. 2017'!$P$19:$P$129,'Výd. 2017'!$D$19:$D$129,C60)</f>
        <v>0</v>
      </c>
      <c r="F60" s="69">
        <f>SUMIFS('Výd. 2018'!$P$19:$P$129,'Výd. 2018'!$D$19:$D$129,C60)</f>
        <v>0</v>
      </c>
      <c r="G60" s="69">
        <f>SUMIFS('Výd. 2019'!$P$19:$P$129,'Výd. 2019'!$D$19:$D$129,C60)</f>
        <v>0</v>
      </c>
      <c r="H60" s="69">
        <f>SUMIFS('Výd. 2020'!$P$19:$P$129,'Výd. 2020'!$D$19:$D$129,C60)</f>
        <v>0</v>
      </c>
      <c r="I60" s="69">
        <f>SUMIFS('Výd. 2021'!$P$19:$P$129,'Výd. 2021'!$D$19:$D$129,C60)</f>
        <v>0</v>
      </c>
      <c r="J60" s="69">
        <f>SUMIFS('Výd. 2022'!$P$19:$P$129,'Výd. 2022'!$D$19:$D$129,C60)</f>
        <v>0</v>
      </c>
      <c r="K60" s="69">
        <f>SUMIFS('Výd. 2023'!$P$19:$P$129,'Výd. 2023'!$D$19:$D$129,C60)</f>
        <v>0</v>
      </c>
      <c r="L60" s="69">
        <f t="shared" si="1"/>
        <v>0</v>
      </c>
    </row>
    <row r="61" spans="2:12" x14ac:dyDescent="0.2">
      <c r="B61" s="70"/>
      <c r="C61" s="77"/>
      <c r="D61" s="69">
        <f>SUMIFS('Výd. 2016'!$P$19:$P$129,'Výd. 2016'!$D$19:$D$129,C61)</f>
        <v>0</v>
      </c>
      <c r="E61" s="69">
        <f>SUMIFS('Výd. 2017'!$P$19:$P$129,'Výd. 2017'!$D$19:$D$129,C61)</f>
        <v>0</v>
      </c>
      <c r="F61" s="69">
        <f>SUMIFS('Výd. 2018'!$P$19:$P$129,'Výd. 2018'!$D$19:$D$129,C61)</f>
        <v>0</v>
      </c>
      <c r="G61" s="69">
        <f>SUMIFS('Výd. 2019'!$P$19:$P$129,'Výd. 2019'!$D$19:$D$129,C61)</f>
        <v>0</v>
      </c>
      <c r="H61" s="69">
        <f>SUMIFS('Výd. 2020'!$P$19:$P$129,'Výd. 2020'!$D$19:$D$129,C61)</f>
        <v>0</v>
      </c>
      <c r="I61" s="69">
        <f>SUMIFS('Výd. 2021'!$P$19:$P$129,'Výd. 2021'!$D$19:$D$129,C61)</f>
        <v>0</v>
      </c>
      <c r="J61" s="69">
        <f>SUMIFS('Výd. 2022'!$P$19:$P$129,'Výd. 2022'!$D$19:$D$129,C61)</f>
        <v>0</v>
      </c>
      <c r="K61" s="69">
        <f>SUMIFS('Výd. 2023'!$P$19:$P$129,'Výd. 2023'!$D$19:$D$129,C61)</f>
        <v>0</v>
      </c>
      <c r="L61" s="69">
        <f t="shared" si="1"/>
        <v>0</v>
      </c>
    </row>
    <row r="62" spans="2:12" x14ac:dyDescent="0.2">
      <c r="B62" s="70"/>
      <c r="C62" s="77"/>
      <c r="D62" s="69">
        <f>SUMIFS('Výd. 2016'!$P$19:$P$129,'Výd. 2016'!$D$19:$D$129,C62)</f>
        <v>0</v>
      </c>
      <c r="E62" s="69">
        <f>SUMIFS('Výd. 2017'!$P$19:$P$129,'Výd. 2017'!$D$19:$D$129,C62)</f>
        <v>0</v>
      </c>
      <c r="F62" s="69">
        <f>SUMIFS('Výd. 2018'!$P$19:$P$129,'Výd. 2018'!$D$19:$D$129,C62)</f>
        <v>0</v>
      </c>
      <c r="G62" s="69">
        <f>SUMIFS('Výd. 2019'!$P$19:$P$129,'Výd. 2019'!$D$19:$D$129,C62)</f>
        <v>0</v>
      </c>
      <c r="H62" s="69">
        <f>SUMIFS('Výd. 2020'!$P$19:$P$129,'Výd. 2020'!$D$19:$D$129,C62)</f>
        <v>0</v>
      </c>
      <c r="I62" s="69">
        <f>SUMIFS('Výd. 2021'!$P$19:$P$129,'Výd. 2021'!$D$19:$D$129,C62)</f>
        <v>0</v>
      </c>
      <c r="J62" s="69">
        <f>SUMIFS('Výd. 2022'!$P$19:$P$129,'Výd. 2022'!$D$19:$D$129,C62)</f>
        <v>0</v>
      </c>
      <c r="K62" s="69">
        <f>SUMIFS('Výd. 2023'!$P$19:$P$129,'Výd. 2023'!$D$19:$D$129,C62)</f>
        <v>0</v>
      </c>
      <c r="L62" s="69">
        <f t="shared" si="1"/>
        <v>0</v>
      </c>
    </row>
    <row r="63" spans="2:12" x14ac:dyDescent="0.2">
      <c r="B63" s="70"/>
      <c r="C63" s="77"/>
      <c r="D63" s="69">
        <f>SUMIFS('Výd. 2016'!$P$19:$P$129,'Výd. 2016'!$D$19:$D$129,C63)</f>
        <v>0</v>
      </c>
      <c r="E63" s="69">
        <f>SUMIFS('Výd. 2017'!$P$19:$P$129,'Výd. 2017'!$D$19:$D$129,C63)</f>
        <v>0</v>
      </c>
      <c r="F63" s="69">
        <f>SUMIFS('Výd. 2018'!$P$19:$P$129,'Výd. 2018'!$D$19:$D$129,C63)</f>
        <v>0</v>
      </c>
      <c r="G63" s="69">
        <f>SUMIFS('Výd. 2019'!$P$19:$P$129,'Výd. 2019'!$D$19:$D$129,C63)</f>
        <v>0</v>
      </c>
      <c r="H63" s="69">
        <f>SUMIFS('Výd. 2020'!$P$19:$P$129,'Výd. 2020'!$D$19:$D$129,C63)</f>
        <v>0</v>
      </c>
      <c r="I63" s="69">
        <f>SUMIFS('Výd. 2021'!$P$19:$P$129,'Výd. 2021'!$D$19:$D$129,C63)</f>
        <v>0</v>
      </c>
      <c r="J63" s="69">
        <f>SUMIFS('Výd. 2022'!$P$19:$P$129,'Výd. 2022'!$D$19:$D$129,C63)</f>
        <v>0</v>
      </c>
      <c r="K63" s="69">
        <f>SUMIFS('Výd. 2023'!$P$19:$P$129,'Výd. 2023'!$D$19:$D$129,C63)</f>
        <v>0</v>
      </c>
      <c r="L63" s="69">
        <f t="shared" si="1"/>
        <v>0</v>
      </c>
    </row>
    <row r="64" spans="2:12" x14ac:dyDescent="0.2">
      <c r="B64" s="70"/>
      <c r="C64" s="77"/>
      <c r="D64" s="69">
        <f>SUMIFS('Výd. 2016'!$P$19:$P$129,'Výd. 2016'!$D$19:$D$129,C64)</f>
        <v>0</v>
      </c>
      <c r="E64" s="69">
        <f>SUMIFS('Výd. 2017'!$P$19:$P$129,'Výd. 2017'!$D$19:$D$129,C64)</f>
        <v>0</v>
      </c>
      <c r="F64" s="69">
        <f>SUMIFS('Výd. 2018'!$P$19:$P$129,'Výd. 2018'!$D$19:$D$129,C64)</f>
        <v>0</v>
      </c>
      <c r="G64" s="69">
        <f>SUMIFS('Výd. 2019'!$P$19:$P$129,'Výd. 2019'!$D$19:$D$129,C64)</f>
        <v>0</v>
      </c>
      <c r="H64" s="69">
        <f>SUMIFS('Výd. 2020'!$P$19:$P$129,'Výd. 2020'!$D$19:$D$129,C64)</f>
        <v>0</v>
      </c>
      <c r="I64" s="69">
        <f>SUMIFS('Výd. 2021'!$P$19:$P$129,'Výd. 2021'!$D$19:$D$129,C64)</f>
        <v>0</v>
      </c>
      <c r="J64" s="69">
        <f>SUMIFS('Výd. 2022'!$P$19:$P$129,'Výd. 2022'!$D$19:$D$129,C64)</f>
        <v>0</v>
      </c>
      <c r="K64" s="69">
        <f>SUMIFS('Výd. 2023'!$P$19:$P$129,'Výd. 2023'!$D$19:$D$129,C64)</f>
        <v>0</v>
      </c>
      <c r="L64" s="69">
        <f t="shared" si="1"/>
        <v>0</v>
      </c>
    </row>
    <row r="65" spans="2:12" x14ac:dyDescent="0.2">
      <c r="B65" s="70"/>
      <c r="C65" s="77"/>
      <c r="D65" s="69">
        <f>SUMIFS('Výd. 2016'!$P$19:$P$129,'Výd. 2016'!$D$19:$D$129,C65)</f>
        <v>0</v>
      </c>
      <c r="E65" s="69">
        <f>SUMIFS('Výd. 2017'!$P$19:$P$129,'Výd. 2017'!$D$19:$D$129,C65)</f>
        <v>0</v>
      </c>
      <c r="F65" s="69">
        <f>SUMIFS('Výd. 2018'!$P$19:$P$129,'Výd. 2018'!$D$19:$D$129,C65)</f>
        <v>0</v>
      </c>
      <c r="G65" s="69">
        <f>SUMIFS('Výd. 2019'!$P$19:$P$129,'Výd. 2019'!$D$19:$D$129,C65)</f>
        <v>0</v>
      </c>
      <c r="H65" s="69">
        <f>SUMIFS('Výd. 2020'!$P$19:$P$129,'Výd. 2020'!$D$19:$D$129,C65)</f>
        <v>0</v>
      </c>
      <c r="I65" s="69">
        <f>SUMIFS('Výd. 2021'!$P$19:$P$129,'Výd. 2021'!$D$19:$D$129,C65)</f>
        <v>0</v>
      </c>
      <c r="J65" s="69">
        <f>SUMIFS('Výd. 2022'!$P$19:$P$129,'Výd. 2022'!$D$19:$D$129,C65)</f>
        <v>0</v>
      </c>
      <c r="K65" s="69">
        <f>SUMIFS('Výd. 2023'!$P$19:$P$129,'Výd. 2023'!$D$19:$D$129,C65)</f>
        <v>0</v>
      </c>
      <c r="L65" s="69">
        <f t="shared" si="1"/>
        <v>0</v>
      </c>
    </row>
    <row r="66" spans="2:12" x14ac:dyDescent="0.2">
      <c r="B66" s="70"/>
      <c r="C66" s="77"/>
      <c r="D66" s="69">
        <f>SUMIFS('Výd. 2016'!$P$19:$P$129,'Výd. 2016'!$D$19:$D$129,C66)</f>
        <v>0</v>
      </c>
      <c r="E66" s="69">
        <f>SUMIFS('Výd. 2017'!$P$19:$P$129,'Výd. 2017'!$D$19:$D$129,C66)</f>
        <v>0</v>
      </c>
      <c r="F66" s="69">
        <f>SUMIFS('Výd. 2018'!$P$19:$P$129,'Výd. 2018'!$D$19:$D$129,C66)</f>
        <v>0</v>
      </c>
      <c r="G66" s="69">
        <f>SUMIFS('Výd. 2019'!$P$19:$P$129,'Výd. 2019'!$D$19:$D$129,C66)</f>
        <v>0</v>
      </c>
      <c r="H66" s="69">
        <f>SUMIFS('Výd. 2020'!$P$19:$P$129,'Výd. 2020'!$D$19:$D$129,C66)</f>
        <v>0</v>
      </c>
      <c r="I66" s="69">
        <f>SUMIFS('Výd. 2021'!$P$19:$P$129,'Výd. 2021'!$D$19:$D$129,C66)</f>
        <v>0</v>
      </c>
      <c r="J66" s="69">
        <f>SUMIFS('Výd. 2022'!$P$19:$P$129,'Výd. 2022'!$D$19:$D$129,C66)</f>
        <v>0</v>
      </c>
      <c r="K66" s="69">
        <f>SUMIFS('Výd. 2023'!$P$19:$P$129,'Výd. 2023'!$D$19:$D$129,C66)</f>
        <v>0</v>
      </c>
      <c r="L66" s="69">
        <f t="shared" si="1"/>
        <v>0</v>
      </c>
    </row>
    <row r="67" spans="2:12" x14ac:dyDescent="0.2">
      <c r="B67" s="70"/>
      <c r="C67" s="77"/>
      <c r="D67" s="69">
        <f>SUMIFS('Výd. 2016'!$P$19:$P$129,'Výd. 2016'!$D$19:$D$129,C67)</f>
        <v>0</v>
      </c>
      <c r="E67" s="69">
        <f>SUMIFS('Výd. 2017'!$P$19:$P$129,'Výd. 2017'!$D$19:$D$129,C67)</f>
        <v>0</v>
      </c>
      <c r="F67" s="69">
        <f>SUMIFS('Výd. 2018'!$P$19:$P$129,'Výd. 2018'!$D$19:$D$129,C67)</f>
        <v>0</v>
      </c>
      <c r="G67" s="69">
        <f>SUMIFS('Výd. 2019'!$P$19:$P$129,'Výd. 2019'!$D$19:$D$129,C67)</f>
        <v>0</v>
      </c>
      <c r="H67" s="69">
        <f>SUMIFS('Výd. 2020'!$P$19:$P$129,'Výd. 2020'!$D$19:$D$129,C67)</f>
        <v>0</v>
      </c>
      <c r="I67" s="69">
        <f>SUMIFS('Výd. 2021'!$P$19:$P$129,'Výd. 2021'!$D$19:$D$129,C67)</f>
        <v>0</v>
      </c>
      <c r="J67" s="69">
        <f>SUMIFS('Výd. 2022'!$P$19:$P$129,'Výd. 2022'!$D$19:$D$129,C67)</f>
        <v>0</v>
      </c>
      <c r="K67" s="69">
        <f>SUMIFS('Výd. 2023'!$P$19:$P$129,'Výd. 2023'!$D$19:$D$129,C67)</f>
        <v>0</v>
      </c>
      <c r="L67" s="69">
        <f t="shared" si="1"/>
        <v>0</v>
      </c>
    </row>
    <row r="68" spans="2:12" x14ac:dyDescent="0.2">
      <c r="B68" s="70"/>
      <c r="C68" s="77"/>
      <c r="D68" s="69">
        <f>SUMIFS('Výd. 2016'!$P$19:$P$129,'Výd. 2016'!$D$19:$D$129,C68)</f>
        <v>0</v>
      </c>
      <c r="E68" s="69">
        <f>SUMIFS('Výd. 2017'!$P$19:$P$129,'Výd. 2017'!$D$19:$D$129,C68)</f>
        <v>0</v>
      </c>
      <c r="F68" s="69">
        <f>SUMIFS('Výd. 2018'!$P$19:$P$129,'Výd. 2018'!$D$19:$D$129,C68)</f>
        <v>0</v>
      </c>
      <c r="G68" s="69">
        <f>SUMIFS('Výd. 2019'!$P$19:$P$129,'Výd. 2019'!$D$19:$D$129,C68)</f>
        <v>0</v>
      </c>
      <c r="H68" s="69">
        <f>SUMIFS('Výd. 2020'!$P$19:$P$129,'Výd. 2020'!$D$19:$D$129,C68)</f>
        <v>0</v>
      </c>
      <c r="I68" s="69">
        <f>SUMIFS('Výd. 2021'!$P$19:$P$129,'Výd. 2021'!$D$19:$D$129,C68)</f>
        <v>0</v>
      </c>
      <c r="J68" s="69">
        <f>SUMIFS('Výd. 2022'!$P$19:$P$129,'Výd. 2022'!$D$19:$D$129,C68)</f>
        <v>0</v>
      </c>
      <c r="K68" s="69">
        <f>SUMIFS('Výd. 2023'!$P$19:$P$129,'Výd. 2023'!$D$19:$D$129,C68)</f>
        <v>0</v>
      </c>
      <c r="L68" s="69">
        <f t="shared" si="1"/>
        <v>0</v>
      </c>
    </row>
    <row r="69" spans="2:12" x14ac:dyDescent="0.2">
      <c r="B69" s="70"/>
      <c r="C69" s="77"/>
      <c r="D69" s="69">
        <f>SUMIFS('Výd. 2016'!$P$19:$P$129,'Výd. 2016'!$D$19:$D$129,C69)</f>
        <v>0</v>
      </c>
      <c r="E69" s="69">
        <f>SUMIFS('Výd. 2017'!$P$19:$P$129,'Výd. 2017'!$D$19:$D$129,C69)</f>
        <v>0</v>
      </c>
      <c r="F69" s="69">
        <f>SUMIFS('Výd. 2018'!$P$19:$P$129,'Výd. 2018'!$D$19:$D$129,C69)</f>
        <v>0</v>
      </c>
      <c r="G69" s="69">
        <f>SUMIFS('Výd. 2019'!$P$19:$P$129,'Výd. 2019'!$D$19:$D$129,C69)</f>
        <v>0</v>
      </c>
      <c r="H69" s="69">
        <f>SUMIFS('Výd. 2020'!$P$19:$P$129,'Výd. 2020'!$D$19:$D$129,C69)</f>
        <v>0</v>
      </c>
      <c r="I69" s="69">
        <f>SUMIFS('Výd. 2021'!$P$19:$P$129,'Výd. 2021'!$D$19:$D$129,C69)</f>
        <v>0</v>
      </c>
      <c r="J69" s="69">
        <f>SUMIFS('Výd. 2022'!$P$19:$P$129,'Výd. 2022'!$D$19:$D$129,C69)</f>
        <v>0</v>
      </c>
      <c r="K69" s="69">
        <f>SUMIFS('Výd. 2023'!$P$19:$P$129,'Výd. 2023'!$D$19:$D$129,C69)</f>
        <v>0</v>
      </c>
      <c r="L69" s="69">
        <f t="shared" si="1"/>
        <v>0</v>
      </c>
    </row>
    <row r="70" spans="2:12" x14ac:dyDescent="0.2">
      <c r="B70" s="70"/>
      <c r="C70" s="77"/>
      <c r="D70" s="69">
        <f>SUMIFS('Výd. 2016'!$P$19:$P$129,'Výd. 2016'!$D$19:$D$129,C70)</f>
        <v>0</v>
      </c>
      <c r="E70" s="69">
        <f>SUMIFS('Výd. 2017'!$P$19:$P$129,'Výd. 2017'!$D$19:$D$129,C70)</f>
        <v>0</v>
      </c>
      <c r="F70" s="69">
        <f>SUMIFS('Výd. 2018'!$P$19:$P$129,'Výd. 2018'!$D$19:$D$129,C70)</f>
        <v>0</v>
      </c>
      <c r="G70" s="69">
        <f>SUMIFS('Výd. 2019'!$P$19:$P$129,'Výd. 2019'!$D$19:$D$129,C70)</f>
        <v>0</v>
      </c>
      <c r="H70" s="69">
        <f>SUMIFS('Výd. 2020'!$P$19:$P$129,'Výd. 2020'!$D$19:$D$129,C70)</f>
        <v>0</v>
      </c>
      <c r="I70" s="69">
        <f>SUMIFS('Výd. 2021'!$P$19:$P$129,'Výd. 2021'!$D$19:$D$129,C70)</f>
        <v>0</v>
      </c>
      <c r="J70" s="69">
        <f>SUMIFS('Výd. 2022'!$P$19:$P$129,'Výd. 2022'!$D$19:$D$129,C70)</f>
        <v>0</v>
      </c>
      <c r="K70" s="69">
        <f>SUMIFS('Výd. 2023'!$P$19:$P$129,'Výd. 2023'!$D$19:$D$129,C70)</f>
        <v>0</v>
      </c>
      <c r="L70" s="69">
        <f t="shared" si="1"/>
        <v>0</v>
      </c>
    </row>
    <row r="71" spans="2:12" x14ac:dyDescent="0.2">
      <c r="B71" s="70"/>
      <c r="C71" s="77"/>
      <c r="D71" s="69">
        <f>SUMIFS('Výd. 2016'!$P$19:$P$129,'Výd. 2016'!$D$19:$D$129,C71)</f>
        <v>0</v>
      </c>
      <c r="E71" s="69">
        <f>SUMIFS('Výd. 2017'!$P$19:$P$129,'Výd. 2017'!$D$19:$D$129,C71)</f>
        <v>0</v>
      </c>
      <c r="F71" s="69">
        <f>SUMIFS('Výd. 2018'!$P$19:$P$129,'Výd. 2018'!$D$19:$D$129,C71)</f>
        <v>0</v>
      </c>
      <c r="G71" s="69">
        <f>SUMIFS('Výd. 2019'!$P$19:$P$129,'Výd. 2019'!$D$19:$D$129,C71)</f>
        <v>0</v>
      </c>
      <c r="H71" s="69">
        <f>SUMIFS('Výd. 2020'!$P$19:$P$129,'Výd. 2020'!$D$19:$D$129,C71)</f>
        <v>0</v>
      </c>
      <c r="I71" s="69">
        <f>SUMIFS('Výd. 2021'!$P$19:$P$129,'Výd. 2021'!$D$19:$D$129,C71)</f>
        <v>0</v>
      </c>
      <c r="J71" s="69">
        <f>SUMIFS('Výd. 2022'!$P$19:$P$129,'Výd. 2022'!$D$19:$D$129,C71)</f>
        <v>0</v>
      </c>
      <c r="K71" s="69">
        <f>SUMIFS('Výd. 2023'!$P$19:$P$129,'Výd. 2023'!$D$19:$D$129,C71)</f>
        <v>0</v>
      </c>
      <c r="L71" s="69">
        <f t="shared" si="1"/>
        <v>0</v>
      </c>
    </row>
    <row r="72" spans="2:12" x14ac:dyDescent="0.2">
      <c r="B72" s="70"/>
      <c r="C72" s="77"/>
      <c r="D72" s="69">
        <f>SUMIFS('Výd. 2016'!$P$19:$P$129,'Výd. 2016'!$D$19:$D$129,C72)</f>
        <v>0</v>
      </c>
      <c r="E72" s="69">
        <f>SUMIFS('Výd. 2017'!$P$19:$P$129,'Výd. 2017'!$D$19:$D$129,C72)</f>
        <v>0</v>
      </c>
      <c r="F72" s="69">
        <f>SUMIFS('Výd. 2018'!$P$19:$P$129,'Výd. 2018'!$D$19:$D$129,C72)</f>
        <v>0</v>
      </c>
      <c r="G72" s="69">
        <f>SUMIFS('Výd. 2019'!$P$19:$P$129,'Výd. 2019'!$D$19:$D$129,C72)</f>
        <v>0</v>
      </c>
      <c r="H72" s="69">
        <f>SUMIFS('Výd. 2020'!$P$19:$P$129,'Výd. 2020'!$D$19:$D$129,C72)</f>
        <v>0</v>
      </c>
      <c r="I72" s="69">
        <f>SUMIFS('Výd. 2021'!$P$19:$P$129,'Výd. 2021'!$D$19:$D$129,C72)</f>
        <v>0</v>
      </c>
      <c r="J72" s="69">
        <f>SUMIFS('Výd. 2022'!$P$19:$P$129,'Výd. 2022'!$D$19:$D$129,C72)</f>
        <v>0</v>
      </c>
      <c r="K72" s="69">
        <f>SUMIFS('Výd. 2023'!$P$19:$P$129,'Výd. 2023'!$D$19:$D$129,C72)</f>
        <v>0</v>
      </c>
      <c r="L72" s="69">
        <f t="shared" si="1"/>
        <v>0</v>
      </c>
    </row>
    <row r="73" spans="2:12" x14ac:dyDescent="0.2">
      <c r="B73" s="70"/>
      <c r="C73" s="77"/>
      <c r="D73" s="69">
        <f>SUMIFS('Výd. 2016'!$P$19:$P$129,'Výd. 2016'!$D$19:$D$129,C73)</f>
        <v>0</v>
      </c>
      <c r="E73" s="69">
        <f>SUMIFS('Výd. 2017'!$P$19:$P$129,'Výd. 2017'!$D$19:$D$129,C73)</f>
        <v>0</v>
      </c>
      <c r="F73" s="69">
        <f>SUMIFS('Výd. 2018'!$P$19:$P$129,'Výd. 2018'!$D$19:$D$129,C73)</f>
        <v>0</v>
      </c>
      <c r="G73" s="69">
        <f>SUMIFS('Výd. 2019'!$P$19:$P$129,'Výd. 2019'!$D$19:$D$129,C73)</f>
        <v>0</v>
      </c>
      <c r="H73" s="69">
        <f>SUMIFS('Výd. 2020'!$P$19:$P$129,'Výd. 2020'!$D$19:$D$129,C73)</f>
        <v>0</v>
      </c>
      <c r="I73" s="69">
        <f>SUMIFS('Výd. 2021'!$P$19:$P$129,'Výd. 2021'!$D$19:$D$129,C73)</f>
        <v>0</v>
      </c>
      <c r="J73" s="69">
        <f>SUMIFS('Výd. 2022'!$P$19:$P$129,'Výd. 2022'!$D$19:$D$129,C73)</f>
        <v>0</v>
      </c>
      <c r="K73" s="69">
        <f>SUMIFS('Výd. 2023'!$P$19:$P$129,'Výd. 2023'!$D$19:$D$129,C73)</f>
        <v>0</v>
      </c>
      <c r="L73" s="69">
        <f t="shared" ref="L73:L78" si="2">SUM(D73:K73)</f>
        <v>0</v>
      </c>
    </row>
    <row r="74" spans="2:12" x14ac:dyDescent="0.2">
      <c r="B74" s="70"/>
      <c r="C74" s="77"/>
      <c r="D74" s="69">
        <f>SUMIFS('Výd. 2016'!$P$19:$P$129,'Výd. 2016'!$D$19:$D$129,C74)</f>
        <v>0</v>
      </c>
      <c r="E74" s="69">
        <f>SUMIFS('Výd. 2017'!$P$19:$P$129,'Výd. 2017'!$D$19:$D$129,C74)</f>
        <v>0</v>
      </c>
      <c r="F74" s="69">
        <f>SUMIFS('Výd. 2018'!$P$19:$P$129,'Výd. 2018'!$D$19:$D$129,C74)</f>
        <v>0</v>
      </c>
      <c r="G74" s="69">
        <f>SUMIFS('Výd. 2019'!$P$19:$P$129,'Výd. 2019'!$D$19:$D$129,C74)</f>
        <v>0</v>
      </c>
      <c r="H74" s="69">
        <f>SUMIFS('Výd. 2020'!$P$19:$P$129,'Výd. 2020'!$D$19:$D$129,C74)</f>
        <v>0</v>
      </c>
      <c r="I74" s="69">
        <f>SUMIFS('Výd. 2021'!$P$19:$P$129,'Výd. 2021'!$D$19:$D$129,C74)</f>
        <v>0</v>
      </c>
      <c r="J74" s="69">
        <f>SUMIFS('Výd. 2022'!$P$19:$P$129,'Výd. 2022'!$D$19:$D$129,C74)</f>
        <v>0</v>
      </c>
      <c r="K74" s="69">
        <f>SUMIFS('Výd. 2023'!$P$19:$P$129,'Výd. 2023'!$D$19:$D$129,C74)</f>
        <v>0</v>
      </c>
      <c r="L74" s="69">
        <f t="shared" si="2"/>
        <v>0</v>
      </c>
    </row>
    <row r="75" spans="2:12" x14ac:dyDescent="0.2">
      <c r="B75" s="70"/>
      <c r="C75" s="77"/>
      <c r="D75" s="69">
        <f>SUMIFS('Výd. 2016'!$P$19:$P$129,'Výd. 2016'!$D$19:$D$129,C75)</f>
        <v>0</v>
      </c>
      <c r="E75" s="69">
        <f>SUMIFS('Výd. 2017'!$P$19:$P$129,'Výd. 2017'!$D$19:$D$129,C75)</f>
        <v>0</v>
      </c>
      <c r="F75" s="69">
        <f>SUMIFS('Výd. 2018'!$P$19:$P$129,'Výd. 2018'!$D$19:$D$129,C75)</f>
        <v>0</v>
      </c>
      <c r="G75" s="69">
        <f>SUMIFS('Výd. 2019'!$P$19:$P$129,'Výd. 2019'!$D$19:$D$129,C75)</f>
        <v>0</v>
      </c>
      <c r="H75" s="69">
        <f>SUMIFS('Výd. 2020'!$P$19:$P$129,'Výd. 2020'!$D$19:$D$129,C75)</f>
        <v>0</v>
      </c>
      <c r="I75" s="69">
        <f>SUMIFS('Výd. 2021'!$P$19:$P$129,'Výd. 2021'!$D$19:$D$129,C75)</f>
        <v>0</v>
      </c>
      <c r="J75" s="69">
        <f>SUMIFS('Výd. 2022'!$P$19:$P$129,'Výd. 2022'!$D$19:$D$129,C75)</f>
        <v>0</v>
      </c>
      <c r="K75" s="69">
        <f>SUMIFS('Výd. 2023'!$P$19:$P$129,'Výd. 2023'!$D$19:$D$129,C75)</f>
        <v>0</v>
      </c>
      <c r="L75" s="69">
        <f t="shared" si="2"/>
        <v>0</v>
      </c>
    </row>
    <row r="76" spans="2:12" x14ac:dyDescent="0.2">
      <c r="B76" s="70"/>
      <c r="C76" s="77"/>
      <c r="D76" s="69">
        <f>SUMIFS('Výd. 2016'!$P$19:$P$129,'Výd. 2016'!$D$19:$D$129,C76)</f>
        <v>0</v>
      </c>
      <c r="E76" s="69">
        <f>SUMIFS('Výd. 2017'!$P$19:$P$129,'Výd. 2017'!$D$19:$D$129,C76)</f>
        <v>0</v>
      </c>
      <c r="F76" s="69">
        <f>SUMIFS('Výd. 2018'!$P$19:$P$129,'Výd. 2018'!$D$19:$D$129,C76)</f>
        <v>0</v>
      </c>
      <c r="G76" s="69">
        <f>SUMIFS('Výd. 2019'!$P$19:$P$129,'Výd. 2019'!$D$19:$D$129,C76)</f>
        <v>0</v>
      </c>
      <c r="H76" s="69">
        <f>SUMIFS('Výd. 2020'!$P$19:$P$129,'Výd. 2020'!$D$19:$D$129,C76)</f>
        <v>0</v>
      </c>
      <c r="I76" s="69">
        <f>SUMIFS('Výd. 2021'!$P$19:$P$129,'Výd. 2021'!$D$19:$D$129,C76)</f>
        <v>0</v>
      </c>
      <c r="J76" s="69">
        <f>SUMIFS('Výd. 2022'!$P$19:$P$129,'Výd. 2022'!$D$19:$D$129,C76)</f>
        <v>0</v>
      </c>
      <c r="K76" s="69">
        <f>SUMIFS('Výd. 2023'!$P$19:$P$129,'Výd. 2023'!$D$19:$D$129,C76)</f>
        <v>0</v>
      </c>
      <c r="L76" s="69">
        <f t="shared" si="2"/>
        <v>0</v>
      </c>
    </row>
    <row r="77" spans="2:12" x14ac:dyDescent="0.2">
      <c r="B77" s="70"/>
      <c r="C77" s="77"/>
      <c r="D77" s="69">
        <f>SUMIFS('Výd. 2016'!$P$19:$P$129,'Výd. 2016'!$D$19:$D$129,C77)</f>
        <v>0</v>
      </c>
      <c r="E77" s="69">
        <f>SUMIFS('Výd. 2017'!$P$19:$P$129,'Výd. 2017'!$D$19:$D$129,C77)</f>
        <v>0</v>
      </c>
      <c r="F77" s="69">
        <f>SUMIFS('Výd. 2018'!$P$19:$P$129,'Výd. 2018'!$D$19:$D$129,C77)</f>
        <v>0</v>
      </c>
      <c r="G77" s="69">
        <f>SUMIFS('Výd. 2019'!$P$19:$P$129,'Výd. 2019'!$D$19:$D$129,C77)</f>
        <v>0</v>
      </c>
      <c r="H77" s="69">
        <f>SUMIFS('Výd. 2020'!$P$19:$P$129,'Výd. 2020'!$D$19:$D$129,C77)</f>
        <v>0</v>
      </c>
      <c r="I77" s="69">
        <f>SUMIFS('Výd. 2021'!$P$19:$P$129,'Výd. 2021'!$D$19:$D$129,C77)</f>
        <v>0</v>
      </c>
      <c r="J77" s="69">
        <f>SUMIFS('Výd. 2022'!$P$19:$P$129,'Výd. 2022'!$D$19:$D$129,C77)</f>
        <v>0</v>
      </c>
      <c r="K77" s="69">
        <f>SUMIFS('Výd. 2023'!$P$19:$P$129,'Výd. 2023'!$D$19:$D$129,C77)</f>
        <v>0</v>
      </c>
      <c r="L77" s="69">
        <f t="shared" si="2"/>
        <v>0</v>
      </c>
    </row>
    <row r="78" spans="2:12" x14ac:dyDescent="0.2">
      <c r="B78" s="70"/>
      <c r="C78" s="77"/>
      <c r="D78" s="69">
        <f>SUMIFS('Výd. 2016'!$P$19:$P$129,'Výd. 2016'!$D$19:$D$129,C78)</f>
        <v>0</v>
      </c>
      <c r="E78" s="69">
        <f>SUMIFS('Výd. 2017'!$P$19:$P$129,'Výd. 2017'!$D$19:$D$129,C78)</f>
        <v>0</v>
      </c>
      <c r="F78" s="69">
        <f>SUMIFS('Výd. 2018'!$P$19:$P$129,'Výd. 2018'!$D$19:$D$129,C78)</f>
        <v>0</v>
      </c>
      <c r="G78" s="69">
        <f>SUMIFS('Výd. 2019'!$P$19:$P$129,'Výd. 2019'!$D$19:$D$129,C78)</f>
        <v>0</v>
      </c>
      <c r="H78" s="69">
        <f>SUMIFS('Výd. 2020'!$P$19:$P$129,'Výd. 2020'!$D$19:$D$129,C78)</f>
        <v>0</v>
      </c>
      <c r="I78" s="69">
        <f>SUMIFS('Výd. 2021'!$P$19:$P$129,'Výd. 2021'!$D$19:$D$129,C78)</f>
        <v>0</v>
      </c>
      <c r="J78" s="69">
        <f>SUMIFS('Výd. 2022'!$P$19:$P$129,'Výd. 2022'!$D$19:$D$129,C78)</f>
        <v>0</v>
      </c>
      <c r="K78" s="69">
        <f>SUMIFS('Výd. 2023'!$P$19:$P$129,'Výd. 2023'!$D$19:$D$129,C78)</f>
        <v>0</v>
      </c>
      <c r="L78" s="69">
        <f t="shared" si="2"/>
        <v>0</v>
      </c>
    </row>
    <row r="79" spans="2:12" x14ac:dyDescent="0.2">
      <c r="B79" s="71"/>
      <c r="C79" s="71"/>
      <c r="D79" s="72"/>
      <c r="E79" s="72"/>
      <c r="F79" s="72"/>
      <c r="G79" s="72"/>
      <c r="H79" s="72"/>
      <c r="I79" s="72"/>
      <c r="J79" s="72"/>
      <c r="K79" s="72"/>
      <c r="L79" s="72"/>
    </row>
    <row r="80" spans="2:12" x14ac:dyDescent="0.2">
      <c r="B80" s="71"/>
      <c r="C80" s="71"/>
      <c r="D80" s="72"/>
      <c r="E80" s="72"/>
      <c r="F80" s="72"/>
      <c r="G80" s="72"/>
      <c r="H80" s="72"/>
      <c r="I80" s="72"/>
      <c r="J80" s="72"/>
      <c r="K80" s="72"/>
      <c r="L80" s="72"/>
    </row>
    <row r="81" spans="2:12" x14ac:dyDescent="0.2">
      <c r="B81" s="71"/>
      <c r="C81" s="73">
        <f>COUNTIF($C$9:$C$78,C9)</f>
        <v>0</v>
      </c>
      <c r="D81" s="72"/>
      <c r="E81" s="72"/>
      <c r="F81" s="72"/>
      <c r="G81" s="72"/>
      <c r="H81" s="72"/>
      <c r="I81" s="72"/>
      <c r="J81" s="72"/>
      <c r="K81" s="72"/>
      <c r="L81" s="72"/>
    </row>
    <row r="82" spans="2:12" x14ac:dyDescent="0.2">
      <c r="B82" s="71"/>
      <c r="C82" s="71"/>
      <c r="D82" s="72"/>
      <c r="E82" s="72"/>
      <c r="F82" s="72"/>
      <c r="G82" s="72"/>
      <c r="H82" s="72"/>
      <c r="I82" s="72"/>
      <c r="J82" s="72"/>
      <c r="K82" s="72"/>
      <c r="L82" s="72"/>
    </row>
    <row r="83" spans="2:12" x14ac:dyDescent="0.2">
      <c r="B83" s="71"/>
      <c r="C83" s="71"/>
      <c r="D83" s="72"/>
      <c r="E83" s="72"/>
      <c r="F83" s="72"/>
      <c r="G83" s="72"/>
      <c r="H83" s="72"/>
      <c r="I83" s="72"/>
      <c r="J83" s="72"/>
      <c r="K83" s="72"/>
      <c r="L83" s="72"/>
    </row>
    <row r="84" spans="2:12" x14ac:dyDescent="0.2">
      <c r="B84" s="71"/>
      <c r="C84" s="71"/>
      <c r="D84" s="72"/>
      <c r="E84" s="72"/>
      <c r="F84" s="72"/>
      <c r="G84" s="72"/>
      <c r="H84" s="72"/>
      <c r="I84" s="72"/>
      <c r="J84" s="72"/>
      <c r="K84" s="72"/>
      <c r="L84" s="72"/>
    </row>
    <row r="85" spans="2:12" x14ac:dyDescent="0.2">
      <c r="B85" s="71"/>
      <c r="C85" s="71"/>
      <c r="D85" s="72"/>
      <c r="E85" s="72"/>
      <c r="F85" s="72"/>
      <c r="G85" s="72"/>
      <c r="H85" s="72"/>
      <c r="I85" s="72"/>
      <c r="J85" s="72"/>
      <c r="K85" s="72"/>
      <c r="L85" s="72"/>
    </row>
    <row r="86" spans="2:12" x14ac:dyDescent="0.2">
      <c r="B86" s="71"/>
      <c r="C86" s="71"/>
      <c r="D86" s="72"/>
      <c r="E86" s="72"/>
      <c r="F86" s="72"/>
      <c r="G86" s="72"/>
      <c r="H86" s="72"/>
      <c r="I86" s="72"/>
      <c r="J86" s="72"/>
      <c r="K86" s="72"/>
      <c r="L86" s="72"/>
    </row>
    <row r="87" spans="2:12" x14ac:dyDescent="0.2">
      <c r="B87" s="71"/>
      <c r="C87" s="71"/>
      <c r="D87" s="72"/>
      <c r="E87" s="72"/>
      <c r="F87" s="72"/>
      <c r="G87" s="72"/>
      <c r="H87" s="72"/>
      <c r="I87" s="72"/>
      <c r="J87" s="72"/>
      <c r="K87" s="72"/>
      <c r="L87" s="72"/>
    </row>
    <row r="88" spans="2:12" x14ac:dyDescent="0.2">
      <c r="B88" s="71"/>
      <c r="C88" s="71"/>
      <c r="D88" s="72"/>
      <c r="E88" s="72"/>
      <c r="F88" s="72"/>
      <c r="G88" s="72"/>
      <c r="H88" s="72"/>
      <c r="I88" s="72"/>
      <c r="J88" s="72"/>
      <c r="K88" s="72"/>
      <c r="L88" s="72"/>
    </row>
    <row r="89" spans="2:12" x14ac:dyDescent="0.2">
      <c r="B89" s="71"/>
      <c r="C89" s="71"/>
      <c r="D89" s="72"/>
      <c r="E89" s="72"/>
      <c r="F89" s="72"/>
      <c r="G89" s="72"/>
      <c r="H89" s="72"/>
      <c r="I89" s="72"/>
      <c r="J89" s="72"/>
      <c r="K89" s="72"/>
      <c r="L89" s="72"/>
    </row>
    <row r="90" spans="2:12" x14ac:dyDescent="0.2">
      <c r="B90" s="71"/>
      <c r="C90" s="71"/>
      <c r="D90" s="72"/>
      <c r="E90" s="72"/>
      <c r="F90" s="72"/>
      <c r="G90" s="72"/>
      <c r="H90" s="72"/>
      <c r="I90" s="72"/>
      <c r="J90" s="72"/>
      <c r="K90" s="72"/>
      <c r="L90" s="72"/>
    </row>
    <row r="91" spans="2:12" x14ac:dyDescent="0.2">
      <c r="B91" s="71"/>
      <c r="C91" s="71"/>
      <c r="D91" s="72"/>
      <c r="E91" s="72"/>
      <c r="F91" s="72"/>
      <c r="G91" s="72"/>
      <c r="H91" s="72"/>
      <c r="I91" s="72"/>
      <c r="J91" s="72"/>
      <c r="K91" s="72"/>
      <c r="L91" s="72"/>
    </row>
    <row r="92" spans="2:12" x14ac:dyDescent="0.2">
      <c r="B92" s="71"/>
      <c r="C92" s="71"/>
      <c r="D92" s="72"/>
      <c r="E92" s="72"/>
      <c r="F92" s="72"/>
      <c r="G92" s="72"/>
      <c r="H92" s="72"/>
      <c r="I92" s="72"/>
      <c r="J92" s="72"/>
      <c r="K92" s="72"/>
      <c r="L92" s="72"/>
    </row>
    <row r="93" spans="2:12" x14ac:dyDescent="0.2">
      <c r="B93" s="71"/>
      <c r="C93" s="71"/>
      <c r="D93" s="72"/>
      <c r="E93" s="72"/>
      <c r="F93" s="72"/>
      <c r="G93" s="72"/>
      <c r="H93" s="72"/>
      <c r="I93" s="72"/>
      <c r="J93" s="72"/>
      <c r="K93" s="72"/>
      <c r="L93" s="72"/>
    </row>
    <row r="94" spans="2:12" x14ac:dyDescent="0.2">
      <c r="B94" s="71"/>
      <c r="C94" s="71"/>
      <c r="D94" s="72"/>
      <c r="E94" s="72"/>
      <c r="F94" s="72"/>
      <c r="G94" s="72"/>
      <c r="H94" s="72"/>
      <c r="I94" s="72"/>
      <c r="J94" s="72"/>
      <c r="K94" s="72"/>
      <c r="L94" s="72"/>
    </row>
    <row r="95" spans="2:12" x14ac:dyDescent="0.2">
      <c r="B95" s="71"/>
      <c r="C95" s="71"/>
      <c r="D95" s="72"/>
      <c r="E95" s="72"/>
      <c r="F95" s="72"/>
      <c r="G95" s="72"/>
      <c r="H95" s="72"/>
      <c r="I95" s="72"/>
      <c r="J95" s="72"/>
      <c r="K95" s="72"/>
      <c r="L95" s="72"/>
    </row>
    <row r="96" spans="2:12" x14ac:dyDescent="0.2">
      <c r="B96" s="71"/>
      <c r="C96" s="71"/>
      <c r="D96" s="72"/>
      <c r="E96" s="72"/>
      <c r="F96" s="72"/>
      <c r="G96" s="72"/>
      <c r="H96" s="72"/>
      <c r="I96" s="72"/>
      <c r="J96" s="72"/>
      <c r="K96" s="72"/>
      <c r="L96" s="72"/>
    </row>
    <row r="97" spans="2:12" x14ac:dyDescent="0.2">
      <c r="B97" s="71"/>
      <c r="C97" s="71"/>
      <c r="D97" s="72"/>
      <c r="E97" s="72"/>
      <c r="F97" s="72"/>
      <c r="G97" s="72"/>
      <c r="H97" s="72"/>
      <c r="I97" s="72"/>
      <c r="J97" s="72"/>
      <c r="K97" s="72"/>
      <c r="L97" s="72"/>
    </row>
    <row r="98" spans="2:12" x14ac:dyDescent="0.2">
      <c r="B98" s="71"/>
      <c r="C98" s="71"/>
      <c r="D98" s="72"/>
      <c r="E98" s="72"/>
      <c r="F98" s="72"/>
      <c r="G98" s="72"/>
      <c r="H98" s="72"/>
      <c r="I98" s="72"/>
      <c r="J98" s="72"/>
      <c r="K98" s="72"/>
      <c r="L98" s="72"/>
    </row>
    <row r="99" spans="2:12" x14ac:dyDescent="0.2">
      <c r="B99" s="71"/>
      <c r="C99" s="71"/>
      <c r="D99" s="72"/>
      <c r="E99" s="72"/>
      <c r="F99" s="72"/>
      <c r="G99" s="72"/>
      <c r="H99" s="72"/>
      <c r="I99" s="72"/>
      <c r="J99" s="72"/>
      <c r="K99" s="72"/>
      <c r="L99" s="72"/>
    </row>
    <row r="100" spans="2:12" x14ac:dyDescent="0.2">
      <c r="B100" s="71"/>
      <c r="C100" s="71"/>
      <c r="D100" s="72"/>
      <c r="E100" s="72"/>
      <c r="F100" s="72"/>
      <c r="G100" s="72"/>
      <c r="H100" s="72"/>
      <c r="I100" s="72"/>
      <c r="J100" s="72"/>
      <c r="K100" s="72"/>
      <c r="L100" s="72"/>
    </row>
    <row r="101" spans="2:12" x14ac:dyDescent="0.2">
      <c r="B101" s="71"/>
      <c r="C101" s="71"/>
      <c r="D101" s="72"/>
      <c r="E101" s="72"/>
      <c r="F101" s="72"/>
      <c r="G101" s="72"/>
      <c r="H101" s="72"/>
      <c r="I101" s="72"/>
      <c r="J101" s="72"/>
      <c r="K101" s="72"/>
      <c r="L101" s="72"/>
    </row>
    <row r="102" spans="2:12" x14ac:dyDescent="0.2">
      <c r="B102" s="71"/>
      <c r="C102" s="71"/>
      <c r="D102" s="72"/>
      <c r="E102" s="72"/>
      <c r="F102" s="72"/>
      <c r="G102" s="72"/>
      <c r="H102" s="72"/>
      <c r="I102" s="72"/>
      <c r="J102" s="72"/>
      <c r="K102" s="72"/>
      <c r="L102" s="72"/>
    </row>
    <row r="103" spans="2:12" x14ac:dyDescent="0.2">
      <c r="B103" s="71"/>
      <c r="C103" s="71"/>
      <c r="D103" s="72"/>
      <c r="E103" s="72"/>
      <c r="F103" s="72"/>
      <c r="G103" s="72"/>
      <c r="H103" s="72"/>
      <c r="I103" s="72"/>
      <c r="J103" s="72"/>
      <c r="K103" s="72"/>
      <c r="L103" s="72"/>
    </row>
    <row r="104" spans="2:12" x14ac:dyDescent="0.2">
      <c r="B104" s="71"/>
      <c r="C104" s="71"/>
      <c r="D104" s="72"/>
      <c r="E104" s="72"/>
      <c r="F104" s="72"/>
      <c r="G104" s="72"/>
      <c r="H104" s="72"/>
      <c r="I104" s="72"/>
      <c r="J104" s="72"/>
      <c r="K104" s="72"/>
      <c r="L104" s="72"/>
    </row>
    <row r="105" spans="2:12" x14ac:dyDescent="0.2">
      <c r="B105" s="71"/>
      <c r="C105" s="71"/>
      <c r="D105" s="72"/>
      <c r="E105" s="72"/>
      <c r="F105" s="72"/>
      <c r="G105" s="72"/>
      <c r="H105" s="72"/>
      <c r="I105" s="72"/>
      <c r="J105" s="72"/>
      <c r="K105" s="72"/>
      <c r="L105" s="72"/>
    </row>
    <row r="106" spans="2:12" x14ac:dyDescent="0.2">
      <c r="B106" s="71"/>
      <c r="C106" s="71"/>
      <c r="D106" s="72"/>
      <c r="E106" s="72"/>
      <c r="F106" s="72"/>
      <c r="G106" s="72"/>
      <c r="H106" s="72"/>
      <c r="I106" s="72"/>
      <c r="J106" s="72"/>
      <c r="K106" s="72"/>
      <c r="L106" s="72"/>
    </row>
    <row r="107" spans="2:12" x14ac:dyDescent="0.2">
      <c r="B107" s="71"/>
      <c r="C107" s="71"/>
      <c r="D107" s="72"/>
      <c r="E107" s="72"/>
      <c r="F107" s="72"/>
      <c r="G107" s="72"/>
      <c r="H107" s="72"/>
      <c r="I107" s="72"/>
      <c r="J107" s="72"/>
      <c r="K107" s="72"/>
      <c r="L107" s="72"/>
    </row>
    <row r="108" spans="2:12" x14ac:dyDescent="0.2">
      <c r="B108" s="71"/>
      <c r="C108" s="71"/>
      <c r="D108" s="72"/>
      <c r="E108" s="72"/>
      <c r="F108" s="72"/>
      <c r="G108" s="72"/>
      <c r="H108" s="72"/>
      <c r="I108" s="72"/>
      <c r="J108" s="72"/>
      <c r="K108" s="72"/>
      <c r="L108" s="72"/>
    </row>
    <row r="109" spans="2:12" x14ac:dyDescent="0.2">
      <c r="B109" s="71"/>
      <c r="C109" s="71"/>
      <c r="D109" s="72"/>
      <c r="E109" s="72"/>
      <c r="F109" s="72"/>
      <c r="G109" s="72"/>
      <c r="H109" s="72"/>
      <c r="I109" s="72"/>
      <c r="J109" s="72"/>
      <c r="K109" s="72"/>
      <c r="L109" s="72"/>
    </row>
    <row r="110" spans="2:12" x14ac:dyDescent="0.2">
      <c r="B110" s="71"/>
      <c r="C110" s="71"/>
      <c r="D110" s="72"/>
      <c r="E110" s="72"/>
      <c r="F110" s="72"/>
      <c r="G110" s="72"/>
      <c r="H110" s="72"/>
      <c r="I110" s="72"/>
      <c r="J110" s="72"/>
      <c r="K110" s="72"/>
      <c r="L110" s="72"/>
    </row>
    <row r="111" spans="2:12" x14ac:dyDescent="0.2">
      <c r="B111" s="74"/>
      <c r="C111" s="74"/>
      <c r="D111" s="75"/>
      <c r="E111" s="75"/>
      <c r="F111" s="75"/>
      <c r="G111" s="75"/>
      <c r="H111" s="75"/>
      <c r="I111" s="75"/>
      <c r="J111" s="75"/>
      <c r="K111" s="75"/>
      <c r="L111" s="75"/>
    </row>
    <row r="112" spans="2:12" x14ac:dyDescent="0.2">
      <c r="B112" s="74"/>
      <c r="C112" s="74"/>
      <c r="D112" s="75"/>
      <c r="E112" s="75"/>
      <c r="F112" s="75"/>
      <c r="G112" s="75"/>
      <c r="H112" s="75"/>
      <c r="I112" s="75"/>
      <c r="J112" s="75"/>
      <c r="K112" s="75"/>
      <c r="L112" s="75"/>
    </row>
    <row r="113" spans="2:12" x14ac:dyDescent="0.2">
      <c r="B113" s="74"/>
      <c r="C113" s="74"/>
      <c r="D113" s="75"/>
      <c r="E113" s="75"/>
      <c r="F113" s="75"/>
      <c r="G113" s="75"/>
      <c r="H113" s="75"/>
      <c r="I113" s="75"/>
      <c r="J113" s="75"/>
      <c r="K113" s="75"/>
      <c r="L113" s="75"/>
    </row>
    <row r="114" spans="2:12" x14ac:dyDescent="0.2">
      <c r="B114" s="74"/>
      <c r="C114" s="74"/>
      <c r="D114" s="75"/>
      <c r="E114" s="75"/>
      <c r="F114" s="75"/>
      <c r="G114" s="75"/>
      <c r="H114" s="75"/>
      <c r="I114" s="75"/>
      <c r="J114" s="75"/>
      <c r="K114" s="75"/>
      <c r="L114" s="75"/>
    </row>
    <row r="115" spans="2:12" x14ac:dyDescent="0.2">
      <c r="B115" s="74"/>
      <c r="C115" s="74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2:12" x14ac:dyDescent="0.2">
      <c r="B116" s="74"/>
      <c r="C116" s="74"/>
      <c r="D116" s="75"/>
      <c r="E116" s="75"/>
      <c r="F116" s="75"/>
      <c r="G116" s="75"/>
      <c r="H116" s="75"/>
      <c r="I116" s="75"/>
      <c r="J116" s="75"/>
      <c r="K116" s="75"/>
      <c r="L116" s="75"/>
    </row>
    <row r="117" spans="2:12" x14ac:dyDescent="0.2">
      <c r="B117" s="74"/>
      <c r="C117" s="74"/>
      <c r="D117" s="75"/>
      <c r="E117" s="75"/>
      <c r="F117" s="75"/>
      <c r="G117" s="75"/>
      <c r="H117" s="75"/>
      <c r="I117" s="75"/>
      <c r="J117" s="75"/>
      <c r="K117" s="75"/>
      <c r="L117" s="75"/>
    </row>
    <row r="118" spans="2:12" x14ac:dyDescent="0.2">
      <c r="B118" s="74"/>
      <c r="C118" s="74"/>
      <c r="D118" s="75"/>
      <c r="E118" s="75"/>
      <c r="F118" s="75"/>
      <c r="G118" s="75"/>
      <c r="H118" s="75"/>
      <c r="I118" s="75"/>
      <c r="J118" s="75"/>
      <c r="K118" s="75"/>
      <c r="L118" s="75"/>
    </row>
    <row r="119" spans="2:12" x14ac:dyDescent="0.2">
      <c r="B119" s="74"/>
      <c r="C119" s="74"/>
      <c r="D119" s="75"/>
      <c r="E119" s="75"/>
      <c r="F119" s="75"/>
      <c r="G119" s="75"/>
      <c r="H119" s="75"/>
      <c r="I119" s="75"/>
      <c r="J119" s="75"/>
      <c r="K119" s="75"/>
      <c r="L119" s="75"/>
    </row>
    <row r="120" spans="2:12" x14ac:dyDescent="0.2">
      <c r="B120" s="74"/>
      <c r="C120" s="74"/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2:12" x14ac:dyDescent="0.2">
      <c r="B121" s="74"/>
      <c r="C121" s="74"/>
      <c r="D121" s="75"/>
      <c r="E121" s="75"/>
      <c r="F121" s="75"/>
      <c r="G121" s="75"/>
      <c r="H121" s="75"/>
      <c r="I121" s="75"/>
      <c r="J121" s="75"/>
      <c r="K121" s="75"/>
      <c r="L121" s="75"/>
    </row>
    <row r="122" spans="2:12" x14ac:dyDescent="0.2">
      <c r="B122" s="74"/>
      <c r="C122" s="74"/>
      <c r="D122" s="75"/>
      <c r="E122" s="75"/>
      <c r="F122" s="75"/>
      <c r="G122" s="75"/>
      <c r="H122" s="75"/>
      <c r="I122" s="75"/>
      <c r="J122" s="75"/>
      <c r="K122" s="75"/>
      <c r="L122" s="75"/>
    </row>
    <row r="123" spans="2:12" x14ac:dyDescent="0.2">
      <c r="B123" s="74"/>
      <c r="C123" s="74"/>
      <c r="D123" s="75"/>
      <c r="E123" s="75"/>
      <c r="F123" s="75"/>
      <c r="G123" s="75"/>
      <c r="H123" s="75"/>
      <c r="I123" s="75"/>
      <c r="J123" s="75"/>
      <c r="K123" s="75"/>
      <c r="L123" s="75"/>
    </row>
    <row r="124" spans="2:12" x14ac:dyDescent="0.2">
      <c r="B124" s="74"/>
      <c r="C124" s="74"/>
      <c r="D124" s="75"/>
      <c r="E124" s="75"/>
      <c r="F124" s="75"/>
      <c r="G124" s="75"/>
      <c r="H124" s="75"/>
      <c r="I124" s="75"/>
      <c r="J124" s="75"/>
      <c r="K124" s="75"/>
      <c r="L124" s="75"/>
    </row>
    <row r="125" spans="2:12" x14ac:dyDescent="0.2">
      <c r="B125" s="74"/>
      <c r="C125" s="74"/>
      <c r="D125" s="75"/>
      <c r="E125" s="75"/>
      <c r="F125" s="75"/>
      <c r="G125" s="75"/>
      <c r="H125" s="75"/>
      <c r="I125" s="75"/>
      <c r="J125" s="75"/>
      <c r="K125" s="75"/>
      <c r="L125" s="75"/>
    </row>
    <row r="126" spans="2:12" x14ac:dyDescent="0.2">
      <c r="B126" s="74"/>
      <c r="C126" s="74"/>
      <c r="D126" s="75"/>
      <c r="E126" s="75"/>
      <c r="F126" s="75"/>
      <c r="G126" s="75"/>
      <c r="H126" s="75"/>
      <c r="I126" s="75"/>
      <c r="J126" s="75"/>
      <c r="K126" s="75"/>
      <c r="L126" s="75"/>
    </row>
    <row r="127" spans="2:12" x14ac:dyDescent="0.2">
      <c r="B127" s="74"/>
      <c r="C127" s="74"/>
      <c r="D127" s="75"/>
      <c r="E127" s="75"/>
      <c r="F127" s="75"/>
      <c r="G127" s="75"/>
      <c r="H127" s="75"/>
      <c r="I127" s="75"/>
      <c r="J127" s="75"/>
      <c r="K127" s="75"/>
      <c r="L127" s="75"/>
    </row>
    <row r="128" spans="2:12" x14ac:dyDescent="0.2">
      <c r="B128" s="74"/>
      <c r="C128" s="74"/>
      <c r="D128" s="75"/>
      <c r="E128" s="75"/>
      <c r="F128" s="75"/>
      <c r="G128" s="75"/>
      <c r="H128" s="75"/>
      <c r="I128" s="75"/>
      <c r="J128" s="75"/>
      <c r="K128" s="75"/>
      <c r="L128" s="75"/>
    </row>
    <row r="129" spans="2:12" x14ac:dyDescent="0.2">
      <c r="B129" s="74"/>
      <c r="C129" s="74"/>
      <c r="D129" s="75"/>
      <c r="E129" s="75"/>
      <c r="F129" s="75"/>
      <c r="G129" s="75"/>
      <c r="H129" s="75"/>
      <c r="I129" s="75"/>
      <c r="J129" s="75"/>
      <c r="K129" s="75"/>
      <c r="L129" s="75"/>
    </row>
    <row r="130" spans="2:12" x14ac:dyDescent="0.2">
      <c r="B130" s="74"/>
      <c r="C130" s="74"/>
      <c r="D130" s="75"/>
      <c r="E130" s="75"/>
      <c r="F130" s="75"/>
      <c r="G130" s="75"/>
      <c r="H130" s="75"/>
      <c r="I130" s="75"/>
      <c r="J130" s="75"/>
      <c r="K130" s="75"/>
      <c r="L130" s="75"/>
    </row>
    <row r="131" spans="2:12" x14ac:dyDescent="0.2">
      <c r="B131" s="74"/>
      <c r="C131" s="74"/>
      <c r="D131" s="75"/>
      <c r="E131" s="75"/>
      <c r="F131" s="75"/>
      <c r="G131" s="75"/>
      <c r="H131" s="75"/>
      <c r="I131" s="75"/>
      <c r="J131" s="75"/>
      <c r="K131" s="75"/>
      <c r="L131" s="75"/>
    </row>
    <row r="132" spans="2:12" x14ac:dyDescent="0.2">
      <c r="B132" s="74"/>
      <c r="C132" s="74"/>
      <c r="D132" s="75"/>
      <c r="E132" s="75"/>
      <c r="F132" s="75"/>
      <c r="G132" s="75"/>
      <c r="H132" s="75"/>
      <c r="I132" s="75"/>
      <c r="J132" s="75"/>
      <c r="K132" s="75"/>
      <c r="L132" s="75"/>
    </row>
    <row r="133" spans="2:12" x14ac:dyDescent="0.2">
      <c r="B133" s="74"/>
      <c r="C133" s="74"/>
      <c r="D133" s="75"/>
      <c r="E133" s="75"/>
      <c r="F133" s="75"/>
      <c r="G133" s="75"/>
      <c r="H133" s="75"/>
      <c r="I133" s="75"/>
      <c r="J133" s="75"/>
      <c r="K133" s="75"/>
      <c r="L133" s="75"/>
    </row>
    <row r="134" spans="2:12" x14ac:dyDescent="0.2">
      <c r="B134" s="74"/>
      <c r="C134" s="74"/>
      <c r="D134" s="75"/>
      <c r="E134" s="75"/>
      <c r="F134" s="75"/>
      <c r="G134" s="75"/>
      <c r="H134" s="75"/>
      <c r="I134" s="75"/>
      <c r="J134" s="75"/>
      <c r="K134" s="75"/>
      <c r="L134" s="75"/>
    </row>
    <row r="135" spans="2:12" x14ac:dyDescent="0.2">
      <c r="B135" s="74"/>
      <c r="C135" s="74"/>
      <c r="D135" s="75"/>
      <c r="E135" s="75"/>
      <c r="F135" s="75"/>
      <c r="G135" s="75"/>
      <c r="H135" s="75"/>
      <c r="I135" s="75"/>
      <c r="J135" s="75"/>
      <c r="K135" s="75"/>
      <c r="L135" s="75"/>
    </row>
    <row r="136" spans="2:12" x14ac:dyDescent="0.2">
      <c r="B136" s="74"/>
      <c r="C136" s="74"/>
      <c r="D136" s="75"/>
      <c r="E136" s="75"/>
      <c r="F136" s="75"/>
      <c r="G136" s="75"/>
      <c r="H136" s="75"/>
      <c r="I136" s="75"/>
      <c r="J136" s="75"/>
      <c r="K136" s="75"/>
      <c r="L136" s="75"/>
    </row>
    <row r="137" spans="2:12" x14ac:dyDescent="0.2">
      <c r="B137" s="74"/>
      <c r="C137" s="74"/>
      <c r="D137" s="75"/>
      <c r="E137" s="75"/>
      <c r="F137" s="75"/>
      <c r="G137" s="75"/>
      <c r="H137" s="75"/>
      <c r="I137" s="75"/>
      <c r="J137" s="75"/>
      <c r="K137" s="75"/>
      <c r="L137" s="75"/>
    </row>
    <row r="138" spans="2:12" x14ac:dyDescent="0.2">
      <c r="B138" s="74"/>
      <c r="C138" s="74"/>
      <c r="D138" s="75"/>
      <c r="E138" s="75"/>
      <c r="F138" s="75"/>
      <c r="G138" s="75"/>
      <c r="H138" s="75"/>
      <c r="I138" s="75"/>
      <c r="J138" s="75"/>
      <c r="K138" s="75"/>
      <c r="L138" s="75"/>
    </row>
    <row r="139" spans="2:12" x14ac:dyDescent="0.2">
      <c r="B139" s="74"/>
      <c r="C139" s="74"/>
      <c r="D139" s="75"/>
      <c r="E139" s="75"/>
      <c r="F139" s="75"/>
      <c r="G139" s="75"/>
      <c r="H139" s="75"/>
      <c r="I139" s="75"/>
      <c r="J139" s="75"/>
      <c r="K139" s="75"/>
      <c r="L139" s="75"/>
    </row>
    <row r="140" spans="2:12" x14ac:dyDescent="0.2">
      <c r="B140" s="74"/>
      <c r="C140" s="74"/>
      <c r="D140" s="75"/>
      <c r="E140" s="75"/>
      <c r="F140" s="75"/>
      <c r="G140" s="75"/>
      <c r="H140" s="75"/>
      <c r="I140" s="75"/>
      <c r="J140" s="75"/>
      <c r="K140" s="75"/>
      <c r="L140" s="75"/>
    </row>
    <row r="141" spans="2:12" x14ac:dyDescent="0.2">
      <c r="B141" s="74"/>
      <c r="C141" s="74"/>
      <c r="D141" s="75"/>
      <c r="E141" s="75"/>
      <c r="F141" s="75"/>
      <c r="G141" s="75"/>
      <c r="H141" s="75"/>
      <c r="I141" s="75"/>
      <c r="J141" s="75"/>
      <c r="K141" s="75"/>
      <c r="L141" s="75"/>
    </row>
    <row r="142" spans="2:12" x14ac:dyDescent="0.2">
      <c r="B142" s="74"/>
      <c r="C142" s="74"/>
      <c r="D142" s="75"/>
      <c r="E142" s="75"/>
      <c r="F142" s="75"/>
      <c r="G142" s="75"/>
      <c r="H142" s="75"/>
      <c r="I142" s="75"/>
      <c r="J142" s="75"/>
      <c r="K142" s="75"/>
      <c r="L142" s="75"/>
    </row>
    <row r="143" spans="2:12" x14ac:dyDescent="0.2">
      <c r="B143" s="74"/>
      <c r="C143" s="74"/>
      <c r="D143" s="75"/>
      <c r="E143" s="75"/>
      <c r="F143" s="75"/>
      <c r="G143" s="75"/>
      <c r="H143" s="75"/>
      <c r="I143" s="75"/>
      <c r="J143" s="75"/>
      <c r="K143" s="75"/>
      <c r="L143" s="75"/>
    </row>
    <row r="144" spans="2:12" x14ac:dyDescent="0.2">
      <c r="B144" s="74"/>
      <c r="C144" s="74"/>
      <c r="D144" s="75"/>
      <c r="E144" s="75"/>
      <c r="F144" s="75"/>
      <c r="G144" s="75"/>
      <c r="H144" s="75"/>
      <c r="I144" s="75"/>
      <c r="J144" s="75"/>
      <c r="K144" s="75"/>
      <c r="L144" s="75"/>
    </row>
    <row r="145" spans="2:12" x14ac:dyDescent="0.2">
      <c r="B145" s="74"/>
      <c r="C145" s="74"/>
      <c r="D145" s="75"/>
      <c r="E145" s="75"/>
      <c r="F145" s="75"/>
      <c r="G145" s="75"/>
      <c r="H145" s="75"/>
      <c r="I145" s="75"/>
      <c r="J145" s="75"/>
      <c r="K145" s="75"/>
      <c r="L145" s="75"/>
    </row>
    <row r="146" spans="2:12" x14ac:dyDescent="0.2">
      <c r="B146" s="74"/>
      <c r="C146" s="74"/>
      <c r="D146" s="75"/>
      <c r="E146" s="75"/>
      <c r="F146" s="75"/>
      <c r="G146" s="75"/>
      <c r="H146" s="75"/>
      <c r="I146" s="75"/>
      <c r="J146" s="75"/>
      <c r="K146" s="75"/>
      <c r="L146" s="75"/>
    </row>
    <row r="147" spans="2:12" x14ac:dyDescent="0.2">
      <c r="B147" s="74"/>
      <c r="C147" s="74"/>
      <c r="D147" s="75"/>
      <c r="E147" s="75"/>
      <c r="F147" s="75"/>
      <c r="G147" s="75"/>
      <c r="H147" s="75"/>
      <c r="I147" s="75"/>
      <c r="J147" s="75"/>
      <c r="K147" s="75"/>
      <c r="L147" s="75"/>
    </row>
    <row r="148" spans="2:12" x14ac:dyDescent="0.2">
      <c r="B148" s="74"/>
      <c r="C148" s="74"/>
      <c r="D148" s="75"/>
      <c r="E148" s="75"/>
      <c r="F148" s="75"/>
      <c r="G148" s="75"/>
      <c r="H148" s="75"/>
      <c r="I148" s="75"/>
      <c r="J148" s="75"/>
      <c r="K148" s="75"/>
      <c r="L148" s="75"/>
    </row>
    <row r="149" spans="2:12" x14ac:dyDescent="0.2">
      <c r="B149" s="74"/>
      <c r="C149" s="74"/>
      <c r="D149" s="75"/>
      <c r="E149" s="75"/>
      <c r="F149" s="75"/>
      <c r="G149" s="75"/>
      <c r="H149" s="75"/>
      <c r="I149" s="75"/>
      <c r="J149" s="75"/>
      <c r="K149" s="75"/>
      <c r="L149" s="75"/>
    </row>
    <row r="150" spans="2:12" x14ac:dyDescent="0.2">
      <c r="B150" s="74"/>
      <c r="C150" s="74"/>
      <c r="D150" s="75"/>
      <c r="E150" s="75"/>
      <c r="F150" s="75"/>
      <c r="G150" s="75"/>
      <c r="H150" s="75"/>
      <c r="I150" s="75"/>
      <c r="J150" s="75"/>
      <c r="K150" s="75"/>
      <c r="L150" s="75"/>
    </row>
    <row r="151" spans="2:12" x14ac:dyDescent="0.2">
      <c r="B151" s="74"/>
      <c r="C151" s="74"/>
      <c r="D151" s="75"/>
      <c r="E151" s="75"/>
      <c r="F151" s="75"/>
      <c r="G151" s="75"/>
      <c r="H151" s="75"/>
      <c r="I151" s="75"/>
      <c r="J151" s="75"/>
      <c r="K151" s="75"/>
      <c r="L151" s="75"/>
    </row>
    <row r="152" spans="2:12" x14ac:dyDescent="0.2">
      <c r="B152" s="74"/>
      <c r="C152" s="74"/>
      <c r="D152" s="75"/>
      <c r="E152" s="75"/>
      <c r="F152" s="75"/>
      <c r="G152" s="75"/>
      <c r="H152" s="75"/>
      <c r="I152" s="75"/>
      <c r="J152" s="75"/>
      <c r="K152" s="75"/>
      <c r="L152" s="75"/>
    </row>
    <row r="153" spans="2:12" x14ac:dyDescent="0.2">
      <c r="B153" s="74"/>
      <c r="C153" s="74"/>
      <c r="D153" s="75"/>
      <c r="E153" s="75"/>
      <c r="F153" s="75"/>
      <c r="G153" s="75"/>
      <c r="H153" s="75"/>
      <c r="I153" s="75"/>
      <c r="J153" s="75"/>
      <c r="K153" s="75"/>
      <c r="L153" s="75"/>
    </row>
    <row r="154" spans="2:12" x14ac:dyDescent="0.2">
      <c r="B154" s="74"/>
      <c r="C154" s="74"/>
      <c r="D154" s="75"/>
      <c r="E154" s="75"/>
      <c r="F154" s="75"/>
      <c r="G154" s="75"/>
      <c r="H154" s="75"/>
      <c r="I154" s="75"/>
      <c r="J154" s="75"/>
      <c r="K154" s="75"/>
      <c r="L154" s="75"/>
    </row>
    <row r="155" spans="2:12" x14ac:dyDescent="0.2">
      <c r="B155" s="74"/>
      <c r="C155" s="74"/>
      <c r="D155" s="75"/>
      <c r="E155" s="75"/>
      <c r="F155" s="75"/>
      <c r="G155" s="75"/>
      <c r="H155" s="75"/>
      <c r="I155" s="75"/>
      <c r="J155" s="75"/>
      <c r="K155" s="75"/>
      <c r="L155" s="75"/>
    </row>
    <row r="156" spans="2:12" x14ac:dyDescent="0.2">
      <c r="B156" s="74"/>
      <c r="C156" s="74"/>
      <c r="D156" s="75"/>
      <c r="E156" s="75"/>
      <c r="F156" s="75"/>
      <c r="G156" s="75"/>
      <c r="H156" s="75"/>
      <c r="I156" s="75"/>
      <c r="J156" s="75"/>
      <c r="K156" s="75"/>
      <c r="L156" s="75"/>
    </row>
    <row r="157" spans="2:12" x14ac:dyDescent="0.2">
      <c r="B157" s="74"/>
      <c r="C157" s="74"/>
      <c r="D157" s="75"/>
      <c r="E157" s="75"/>
      <c r="F157" s="75"/>
      <c r="G157" s="75"/>
      <c r="H157" s="75"/>
      <c r="I157" s="75"/>
      <c r="J157" s="75"/>
      <c r="K157" s="75"/>
      <c r="L157" s="75"/>
    </row>
    <row r="158" spans="2:12" x14ac:dyDescent="0.2">
      <c r="B158" s="74"/>
      <c r="C158" s="74"/>
      <c r="D158" s="75"/>
      <c r="E158" s="75"/>
      <c r="F158" s="75"/>
      <c r="G158" s="75"/>
      <c r="H158" s="75"/>
      <c r="I158" s="75"/>
      <c r="J158" s="75"/>
      <c r="K158" s="75"/>
      <c r="L158" s="75"/>
    </row>
    <row r="159" spans="2:12" x14ac:dyDescent="0.2">
      <c r="B159" s="74"/>
      <c r="C159" s="74"/>
      <c r="D159" s="75"/>
      <c r="E159" s="75"/>
      <c r="F159" s="75"/>
      <c r="G159" s="75"/>
      <c r="H159" s="75"/>
      <c r="I159" s="75"/>
      <c r="J159" s="75"/>
      <c r="K159" s="75"/>
      <c r="L159" s="75"/>
    </row>
    <row r="160" spans="2:12" x14ac:dyDescent="0.2">
      <c r="B160" s="74"/>
      <c r="C160" s="74"/>
      <c r="D160" s="75"/>
      <c r="E160" s="75"/>
      <c r="F160" s="75"/>
      <c r="G160" s="75"/>
      <c r="H160" s="75"/>
      <c r="I160" s="75"/>
      <c r="J160" s="75"/>
      <c r="K160" s="75"/>
      <c r="L160" s="75"/>
    </row>
    <row r="161" spans="2:12" x14ac:dyDescent="0.2">
      <c r="B161" s="74"/>
      <c r="C161" s="74"/>
      <c r="D161" s="75"/>
      <c r="E161" s="75"/>
      <c r="F161" s="75"/>
      <c r="G161" s="75"/>
      <c r="H161" s="75"/>
      <c r="I161" s="75"/>
      <c r="J161" s="75"/>
      <c r="K161" s="75"/>
      <c r="L161" s="75"/>
    </row>
    <row r="162" spans="2:12" x14ac:dyDescent="0.2">
      <c r="B162" s="74"/>
      <c r="C162" s="74"/>
      <c r="D162" s="75"/>
      <c r="E162" s="75"/>
      <c r="F162" s="75"/>
      <c r="G162" s="75"/>
      <c r="H162" s="75"/>
      <c r="I162" s="75"/>
      <c r="J162" s="75"/>
      <c r="K162" s="75"/>
      <c r="L162" s="75"/>
    </row>
    <row r="163" spans="2:12" x14ac:dyDescent="0.2">
      <c r="B163" s="74"/>
      <c r="C163" s="74"/>
      <c r="D163" s="75"/>
      <c r="E163" s="75"/>
      <c r="F163" s="75"/>
      <c r="G163" s="75"/>
      <c r="H163" s="75"/>
      <c r="I163" s="75"/>
      <c r="J163" s="75"/>
      <c r="K163" s="75"/>
      <c r="L163" s="75"/>
    </row>
    <row r="164" spans="2:12" x14ac:dyDescent="0.2">
      <c r="B164" s="74"/>
      <c r="C164" s="74"/>
      <c r="D164" s="75"/>
      <c r="E164" s="75"/>
      <c r="F164" s="75"/>
      <c r="G164" s="75"/>
      <c r="H164" s="75"/>
      <c r="I164" s="75"/>
      <c r="J164" s="75"/>
      <c r="K164" s="75"/>
      <c r="L164" s="75"/>
    </row>
    <row r="165" spans="2:12" x14ac:dyDescent="0.2">
      <c r="B165" s="74"/>
      <c r="C165" s="74"/>
      <c r="D165" s="75"/>
      <c r="E165" s="75"/>
      <c r="F165" s="75"/>
      <c r="G165" s="75"/>
      <c r="H165" s="75"/>
      <c r="I165" s="75"/>
      <c r="J165" s="75"/>
      <c r="K165" s="75"/>
      <c r="L165" s="75"/>
    </row>
    <row r="166" spans="2:12" x14ac:dyDescent="0.2">
      <c r="B166" s="74"/>
      <c r="C166" s="74"/>
      <c r="D166" s="75"/>
      <c r="E166" s="75"/>
      <c r="F166" s="75"/>
      <c r="G166" s="75"/>
      <c r="H166" s="75"/>
      <c r="I166" s="75"/>
      <c r="J166" s="75"/>
      <c r="K166" s="75"/>
      <c r="L166" s="75"/>
    </row>
    <row r="167" spans="2:12" x14ac:dyDescent="0.2">
      <c r="B167" s="74"/>
      <c r="C167" s="74"/>
      <c r="D167" s="75"/>
      <c r="E167" s="75"/>
      <c r="F167" s="75"/>
      <c r="G167" s="75"/>
      <c r="H167" s="75"/>
      <c r="I167" s="75"/>
      <c r="J167" s="75"/>
      <c r="K167" s="75"/>
      <c r="L167" s="75"/>
    </row>
    <row r="168" spans="2:12" x14ac:dyDescent="0.2">
      <c r="B168" s="74"/>
      <c r="C168" s="74"/>
      <c r="D168" s="75"/>
      <c r="E168" s="75"/>
      <c r="F168" s="75"/>
      <c r="G168" s="75"/>
      <c r="H168" s="75"/>
      <c r="I168" s="75"/>
      <c r="J168" s="75"/>
      <c r="K168" s="75"/>
      <c r="L168" s="75"/>
    </row>
    <row r="169" spans="2:12" x14ac:dyDescent="0.2">
      <c r="B169" s="76"/>
      <c r="C169" s="76"/>
    </row>
    <row r="170" spans="2:12" x14ac:dyDescent="0.2">
      <c r="C170" s="76"/>
    </row>
  </sheetData>
  <sheetProtection algorithmName="SHA-512" hashValue="xw8LnuKrPqY8SVB/TFnDnEf2gfWYa0+srd6zasojhp4Tkk3fD6nlA+nua6aO6Gg44bn5bTRkIr64rqzGihBMeg==" saltValue="vqnpoYpPRoS0bM3PQlSwHA==" spinCount="100000" sheet="1" objects="1" scenarios="1"/>
  <mergeCells count="4">
    <mergeCell ref="B7:B8"/>
    <mergeCell ref="C7:C8"/>
    <mergeCell ref="D7:H7"/>
    <mergeCell ref="L7:L8"/>
  </mergeCells>
  <dataValidations count="1">
    <dataValidation type="custom" allowBlank="1" showInputMessage="1" showErrorMessage="1" error="IČO partnera sa opakuje" prompt="zadajte IČO bez medzier" sqref="C9:C78">
      <formula1>COUNTIF($C$9:$C$78,C9)=1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6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Zoznam partnerov</vt:lpstr>
      <vt:lpstr>Harmonogram</vt:lpstr>
      <vt:lpstr>Intenzita pomoci</vt:lpstr>
      <vt:lpstr>ŽoNFP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2016-02-16T12:30:44Z</cp:lastPrinted>
  <dcterms:created xsi:type="dcterms:W3CDTF">2016-02-12T07:04:17Z</dcterms:created>
  <dcterms:modified xsi:type="dcterms:W3CDTF">2016-02-18T14:48:34Z</dcterms:modified>
</cp:coreProperties>
</file>