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4.1_7.2_1.2_2.3_16.4\8.3_44-PRV-2019\Aktualizácia_č_2\"/>
    </mc:Choice>
  </mc:AlternateContent>
  <bookViews>
    <workbookView xWindow="0" yWindow="0" windowWidth="38400" windowHeight="17700" firstSheet="1" activeTab="1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Prehlad rozpočtových nákladov" sheetId="19" r:id="rId5"/>
  </sheets>
  <definedNames>
    <definedName name="_FilterDatabase" hidden="1">#REF!</definedName>
    <definedName name="NR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6" i="12" l="1"/>
  <c r="O179" i="12" l="1"/>
  <c r="V179" i="12" s="1"/>
  <c r="N179" i="12"/>
  <c r="R179" i="12" s="1"/>
  <c r="H179" i="12"/>
  <c r="T179" i="12" s="1"/>
  <c r="U179" i="12" s="1"/>
  <c r="V178" i="12"/>
  <c r="O178" i="12"/>
  <c r="N178" i="12"/>
  <c r="R178" i="12" s="1"/>
  <c r="H178" i="12"/>
  <c r="T178" i="12" s="1"/>
  <c r="U178" i="12" s="1"/>
  <c r="V177" i="12"/>
  <c r="O177" i="12"/>
  <c r="N177" i="12"/>
  <c r="R177" i="12" s="1"/>
  <c r="H177" i="12"/>
  <c r="T177" i="12" s="1"/>
  <c r="U177" i="12" s="1"/>
  <c r="V176" i="12"/>
  <c r="T176" i="12"/>
  <c r="U176" i="12" s="1"/>
  <c r="O176" i="12"/>
  <c r="N176" i="12"/>
  <c r="R176" i="12" s="1"/>
  <c r="H176" i="12"/>
  <c r="V175" i="12"/>
  <c r="T175" i="12"/>
  <c r="U175" i="12" s="1"/>
  <c r="R175" i="12"/>
  <c r="O175" i="12"/>
  <c r="N175" i="12"/>
  <c r="H175" i="12"/>
  <c r="U174" i="12"/>
  <c r="T174" i="12"/>
  <c r="R174" i="12"/>
  <c r="O174" i="12"/>
  <c r="V174" i="12" s="1"/>
  <c r="N174" i="12"/>
  <c r="H174" i="12"/>
  <c r="T173" i="12"/>
  <c r="U173" i="12" s="1"/>
  <c r="O173" i="12"/>
  <c r="V173" i="12" s="1"/>
  <c r="N173" i="12"/>
  <c r="R173" i="12" s="1"/>
  <c r="H173" i="12"/>
  <c r="O172" i="12"/>
  <c r="V172" i="12" s="1"/>
  <c r="N172" i="12"/>
  <c r="R172" i="12" s="1"/>
  <c r="H172" i="12"/>
  <c r="T172" i="12" s="1"/>
  <c r="U172" i="12" s="1"/>
  <c r="O171" i="12"/>
  <c r="V171" i="12" s="1"/>
  <c r="N171" i="12"/>
  <c r="R171" i="12" s="1"/>
  <c r="H171" i="12"/>
  <c r="T171" i="12" s="1"/>
  <c r="U171" i="12" s="1"/>
  <c r="V170" i="12"/>
  <c r="O170" i="12"/>
  <c r="N170" i="12"/>
  <c r="R170" i="12" s="1"/>
  <c r="H170" i="12"/>
  <c r="T170" i="12" s="1"/>
  <c r="U170" i="12" s="1"/>
  <c r="V169" i="12"/>
  <c r="O169" i="12"/>
  <c r="N169" i="12"/>
  <c r="R169" i="12" s="1"/>
  <c r="H169" i="12"/>
  <c r="T169" i="12" s="1"/>
  <c r="U169" i="12" s="1"/>
  <c r="V168" i="12"/>
  <c r="T168" i="12"/>
  <c r="U168" i="12" s="1"/>
  <c r="O168" i="12"/>
  <c r="N168" i="12"/>
  <c r="R168" i="12" s="1"/>
  <c r="H168" i="12"/>
  <c r="V167" i="12"/>
  <c r="T167" i="12"/>
  <c r="U167" i="12" s="1"/>
  <c r="R167" i="12"/>
  <c r="O167" i="12"/>
  <c r="N167" i="12"/>
  <c r="H167" i="12"/>
  <c r="U166" i="12"/>
  <c r="T166" i="12"/>
  <c r="R166" i="12"/>
  <c r="O166" i="12"/>
  <c r="V166" i="12" s="1"/>
  <c r="N166" i="12"/>
  <c r="H166" i="12"/>
  <c r="O193" i="12"/>
  <c r="V193" i="12" s="1"/>
  <c r="N193" i="12"/>
  <c r="R193" i="12" s="1"/>
  <c r="H193" i="12"/>
  <c r="T193" i="12" s="1"/>
  <c r="U193" i="12" s="1"/>
  <c r="O192" i="12"/>
  <c r="V192" i="12" s="1"/>
  <c r="N192" i="12"/>
  <c r="R192" i="12" s="1"/>
  <c r="H192" i="12"/>
  <c r="T192" i="12" s="1"/>
  <c r="U192" i="12" s="1"/>
  <c r="O191" i="12"/>
  <c r="V191" i="12" s="1"/>
  <c r="N191" i="12"/>
  <c r="R191" i="12" s="1"/>
  <c r="H191" i="12"/>
  <c r="T191" i="12" s="1"/>
  <c r="U191" i="12" s="1"/>
  <c r="O190" i="12"/>
  <c r="V190" i="12" s="1"/>
  <c r="N190" i="12"/>
  <c r="R190" i="12" s="1"/>
  <c r="H190" i="12"/>
  <c r="T190" i="12" s="1"/>
  <c r="U190" i="12" s="1"/>
  <c r="V189" i="12"/>
  <c r="O189" i="12"/>
  <c r="N189" i="12"/>
  <c r="R189" i="12" s="1"/>
  <c r="H189" i="12"/>
  <c r="T189" i="12" s="1"/>
  <c r="U189" i="12" s="1"/>
  <c r="O188" i="12"/>
  <c r="V188" i="12" s="1"/>
  <c r="N188" i="12"/>
  <c r="R188" i="12" s="1"/>
  <c r="H188" i="12"/>
  <c r="T188" i="12" s="1"/>
  <c r="U188" i="12" s="1"/>
  <c r="O187" i="12"/>
  <c r="V187" i="12" s="1"/>
  <c r="N187" i="12"/>
  <c r="R187" i="12" s="1"/>
  <c r="H187" i="12"/>
  <c r="T187" i="12" s="1"/>
  <c r="U187" i="12" s="1"/>
  <c r="O186" i="12"/>
  <c r="V186" i="12" s="1"/>
  <c r="N186" i="12"/>
  <c r="R186" i="12" s="1"/>
  <c r="H186" i="12"/>
  <c r="T186" i="12" s="1"/>
  <c r="U186" i="12" s="1"/>
  <c r="O185" i="12"/>
  <c r="V185" i="12" s="1"/>
  <c r="N185" i="12"/>
  <c r="R185" i="12" s="1"/>
  <c r="H185" i="12"/>
  <c r="T185" i="12" s="1"/>
  <c r="U185" i="12" s="1"/>
  <c r="T184" i="12"/>
  <c r="U184" i="12" s="1"/>
  <c r="O184" i="12"/>
  <c r="V184" i="12" s="1"/>
  <c r="N184" i="12"/>
  <c r="R184" i="12" s="1"/>
  <c r="H184" i="12"/>
  <c r="O183" i="12"/>
  <c r="V183" i="12" s="1"/>
  <c r="N183" i="12"/>
  <c r="R183" i="12" s="1"/>
  <c r="H183" i="12"/>
  <c r="T183" i="12" s="1"/>
  <c r="U183" i="12" s="1"/>
  <c r="T182" i="12"/>
  <c r="U182" i="12" s="1"/>
  <c r="O182" i="12"/>
  <c r="V182" i="12" s="1"/>
  <c r="N182" i="12"/>
  <c r="R182" i="12" s="1"/>
  <c r="H182" i="12"/>
  <c r="T181" i="12"/>
  <c r="U181" i="12" s="1"/>
  <c r="O181" i="12"/>
  <c r="V181" i="12" s="1"/>
  <c r="N181" i="12"/>
  <c r="R181" i="12" s="1"/>
  <c r="H181" i="12"/>
  <c r="O180" i="12"/>
  <c r="V180" i="12" s="1"/>
  <c r="N180" i="12"/>
  <c r="R180" i="12" s="1"/>
  <c r="H180" i="12"/>
  <c r="T180" i="12" s="1"/>
  <c r="U180" i="12" s="1"/>
  <c r="R207" i="12"/>
  <c r="O207" i="12"/>
  <c r="V207" i="12" s="1"/>
  <c r="N207" i="12"/>
  <c r="H207" i="12"/>
  <c r="T207" i="12" s="1"/>
  <c r="U207" i="12" s="1"/>
  <c r="T206" i="12"/>
  <c r="U206" i="12" s="1"/>
  <c r="O206" i="12"/>
  <c r="V206" i="12" s="1"/>
  <c r="N206" i="12"/>
  <c r="R206" i="12" s="1"/>
  <c r="H206" i="12"/>
  <c r="V205" i="12"/>
  <c r="R205" i="12"/>
  <c r="O205" i="12"/>
  <c r="N205" i="12"/>
  <c r="H205" i="12"/>
  <c r="T205" i="12" s="1"/>
  <c r="U205" i="12" s="1"/>
  <c r="O204" i="12"/>
  <c r="V204" i="12" s="1"/>
  <c r="N204" i="12"/>
  <c r="R204" i="12" s="1"/>
  <c r="H204" i="12"/>
  <c r="T204" i="12" s="1"/>
  <c r="U204" i="12" s="1"/>
  <c r="V203" i="12"/>
  <c r="T203" i="12"/>
  <c r="U203" i="12" s="1"/>
  <c r="O203" i="12"/>
  <c r="N203" i="12"/>
  <c r="R203" i="12" s="1"/>
  <c r="H203" i="12"/>
  <c r="V202" i="12"/>
  <c r="R202" i="12"/>
  <c r="O202" i="12"/>
  <c r="N202" i="12"/>
  <c r="H202" i="12"/>
  <c r="T202" i="12" s="1"/>
  <c r="U202" i="12" s="1"/>
  <c r="T201" i="12"/>
  <c r="U201" i="12" s="1"/>
  <c r="O201" i="12"/>
  <c r="V201" i="12" s="1"/>
  <c r="N201" i="12"/>
  <c r="R201" i="12" s="1"/>
  <c r="H201" i="12"/>
  <c r="V200" i="12"/>
  <c r="T200" i="12"/>
  <c r="U200" i="12" s="1"/>
  <c r="O200" i="12"/>
  <c r="N200" i="12"/>
  <c r="R200" i="12" s="1"/>
  <c r="H200" i="12"/>
  <c r="R199" i="12"/>
  <c r="O199" i="12"/>
  <c r="V199" i="12" s="1"/>
  <c r="N199" i="12"/>
  <c r="H199" i="12"/>
  <c r="T199" i="12" s="1"/>
  <c r="U199" i="12" s="1"/>
  <c r="T198" i="12"/>
  <c r="U198" i="12" s="1"/>
  <c r="O198" i="12"/>
  <c r="V198" i="12" s="1"/>
  <c r="N198" i="12"/>
  <c r="R198" i="12" s="1"/>
  <c r="H198" i="12"/>
  <c r="V197" i="12"/>
  <c r="R197" i="12"/>
  <c r="O197" i="12"/>
  <c r="N197" i="12"/>
  <c r="H197" i="12"/>
  <c r="T197" i="12" s="1"/>
  <c r="U197" i="12" s="1"/>
  <c r="R196" i="12"/>
  <c r="O196" i="12"/>
  <c r="V196" i="12" s="1"/>
  <c r="N196" i="12"/>
  <c r="H196" i="12"/>
  <c r="T196" i="12" s="1"/>
  <c r="U196" i="12" s="1"/>
  <c r="V195" i="12"/>
  <c r="T195" i="12"/>
  <c r="U195" i="12" s="1"/>
  <c r="O195" i="12"/>
  <c r="N195" i="12"/>
  <c r="R195" i="12" s="1"/>
  <c r="H195" i="12"/>
  <c r="V194" i="12"/>
  <c r="R194" i="12"/>
  <c r="O194" i="12"/>
  <c r="N194" i="12"/>
  <c r="H194" i="12"/>
  <c r="T194" i="12" s="1"/>
  <c r="U194" i="12" s="1"/>
  <c r="O129" i="12"/>
  <c r="V129" i="12" s="1"/>
  <c r="N129" i="12"/>
  <c r="R129" i="12" s="1"/>
  <c r="H129" i="12"/>
  <c r="T129" i="12" s="1"/>
  <c r="U129" i="12" s="1"/>
  <c r="O128" i="12"/>
  <c r="V128" i="12" s="1"/>
  <c r="N128" i="12"/>
  <c r="R128" i="12" s="1"/>
  <c r="H128" i="12"/>
  <c r="T128" i="12" s="1"/>
  <c r="U128" i="12" s="1"/>
  <c r="O127" i="12"/>
  <c r="V127" i="12" s="1"/>
  <c r="N127" i="12"/>
  <c r="R127" i="12" s="1"/>
  <c r="H127" i="12"/>
  <c r="T127" i="12" s="1"/>
  <c r="U127" i="12" s="1"/>
  <c r="V126" i="12"/>
  <c r="O126" i="12"/>
  <c r="N126" i="12"/>
  <c r="R126" i="12" s="1"/>
  <c r="H126" i="12"/>
  <c r="T126" i="12" s="1"/>
  <c r="U126" i="12" s="1"/>
  <c r="R125" i="12"/>
  <c r="O125" i="12"/>
  <c r="V125" i="12" s="1"/>
  <c r="N125" i="12"/>
  <c r="H125" i="12"/>
  <c r="T125" i="12" s="1"/>
  <c r="U125" i="12" s="1"/>
  <c r="O124" i="12"/>
  <c r="V124" i="12" s="1"/>
  <c r="N124" i="12"/>
  <c r="R124" i="12" s="1"/>
  <c r="H124" i="12"/>
  <c r="T124" i="12" s="1"/>
  <c r="U124" i="12" s="1"/>
  <c r="O123" i="12"/>
  <c r="V123" i="12" s="1"/>
  <c r="N123" i="12"/>
  <c r="R123" i="12" s="1"/>
  <c r="H123" i="12"/>
  <c r="T123" i="12" s="1"/>
  <c r="U123" i="12" s="1"/>
  <c r="O122" i="12"/>
  <c r="V122" i="12" s="1"/>
  <c r="N122" i="12"/>
  <c r="R122" i="12" s="1"/>
  <c r="H122" i="12"/>
  <c r="T122" i="12" s="1"/>
  <c r="U122" i="12" s="1"/>
  <c r="O121" i="12"/>
  <c r="V121" i="12" s="1"/>
  <c r="N121" i="12"/>
  <c r="R121" i="12" s="1"/>
  <c r="H121" i="12"/>
  <c r="T121" i="12" s="1"/>
  <c r="U121" i="12" s="1"/>
  <c r="O120" i="12"/>
  <c r="V120" i="12" s="1"/>
  <c r="N120" i="12"/>
  <c r="R120" i="12" s="1"/>
  <c r="H120" i="12"/>
  <c r="T120" i="12" s="1"/>
  <c r="U120" i="12" s="1"/>
  <c r="O139" i="12"/>
  <c r="V139" i="12" s="1"/>
  <c r="N139" i="12"/>
  <c r="R139" i="12" s="1"/>
  <c r="H139" i="12"/>
  <c r="T139" i="12" s="1"/>
  <c r="U139" i="12" s="1"/>
  <c r="O138" i="12"/>
  <c r="V138" i="12" s="1"/>
  <c r="N138" i="12"/>
  <c r="R138" i="12" s="1"/>
  <c r="H138" i="12"/>
  <c r="T138" i="12" s="1"/>
  <c r="U138" i="12" s="1"/>
  <c r="O137" i="12"/>
  <c r="V137" i="12" s="1"/>
  <c r="N137" i="12"/>
  <c r="R137" i="12" s="1"/>
  <c r="H137" i="12"/>
  <c r="T137" i="12" s="1"/>
  <c r="U137" i="12" s="1"/>
  <c r="O136" i="12"/>
  <c r="V136" i="12" s="1"/>
  <c r="N136" i="12"/>
  <c r="R136" i="12" s="1"/>
  <c r="H136" i="12"/>
  <c r="T136" i="12" s="1"/>
  <c r="U136" i="12" s="1"/>
  <c r="O135" i="12"/>
  <c r="V135" i="12" s="1"/>
  <c r="N135" i="12"/>
  <c r="R135" i="12" s="1"/>
  <c r="H135" i="12"/>
  <c r="T135" i="12" s="1"/>
  <c r="U135" i="12" s="1"/>
  <c r="O134" i="12"/>
  <c r="V134" i="12" s="1"/>
  <c r="N134" i="12"/>
  <c r="R134" i="12" s="1"/>
  <c r="H134" i="12"/>
  <c r="T134" i="12" s="1"/>
  <c r="U134" i="12" s="1"/>
  <c r="O133" i="12"/>
  <c r="V133" i="12" s="1"/>
  <c r="N133" i="12"/>
  <c r="R133" i="12" s="1"/>
  <c r="H133" i="12"/>
  <c r="T133" i="12" s="1"/>
  <c r="U133" i="12" s="1"/>
  <c r="O132" i="12"/>
  <c r="V132" i="12" s="1"/>
  <c r="N132" i="12"/>
  <c r="R132" i="12" s="1"/>
  <c r="H132" i="12"/>
  <c r="T132" i="12" s="1"/>
  <c r="U132" i="12" s="1"/>
  <c r="O131" i="12"/>
  <c r="V131" i="12" s="1"/>
  <c r="N131" i="12"/>
  <c r="R131" i="12" s="1"/>
  <c r="H131" i="12"/>
  <c r="T131" i="12" s="1"/>
  <c r="U131" i="12" s="1"/>
  <c r="O130" i="12"/>
  <c r="V130" i="12" s="1"/>
  <c r="N130" i="12"/>
  <c r="R130" i="12" s="1"/>
  <c r="H130" i="12"/>
  <c r="T130" i="12" s="1"/>
  <c r="U130" i="12" s="1"/>
  <c r="O149" i="12"/>
  <c r="V149" i="12" s="1"/>
  <c r="N149" i="12"/>
  <c r="R149" i="12" s="1"/>
  <c r="H149" i="12"/>
  <c r="T149" i="12" s="1"/>
  <c r="U149" i="12" s="1"/>
  <c r="O148" i="12"/>
  <c r="V148" i="12" s="1"/>
  <c r="N148" i="12"/>
  <c r="R148" i="12" s="1"/>
  <c r="H148" i="12"/>
  <c r="T148" i="12" s="1"/>
  <c r="U148" i="12" s="1"/>
  <c r="O147" i="12"/>
  <c r="V147" i="12" s="1"/>
  <c r="N147" i="12"/>
  <c r="R147" i="12" s="1"/>
  <c r="H147" i="12"/>
  <c r="T147" i="12" s="1"/>
  <c r="U147" i="12" s="1"/>
  <c r="O146" i="12"/>
  <c r="V146" i="12" s="1"/>
  <c r="N146" i="12"/>
  <c r="R146" i="12" s="1"/>
  <c r="H146" i="12"/>
  <c r="T146" i="12" s="1"/>
  <c r="U146" i="12" s="1"/>
  <c r="O145" i="12"/>
  <c r="V145" i="12" s="1"/>
  <c r="N145" i="12"/>
  <c r="R145" i="12" s="1"/>
  <c r="H145" i="12"/>
  <c r="T145" i="12" s="1"/>
  <c r="U145" i="12" s="1"/>
  <c r="O144" i="12"/>
  <c r="V144" i="12" s="1"/>
  <c r="N144" i="12"/>
  <c r="R144" i="12" s="1"/>
  <c r="H144" i="12"/>
  <c r="T144" i="12" s="1"/>
  <c r="U144" i="12" s="1"/>
  <c r="O143" i="12"/>
  <c r="V143" i="12" s="1"/>
  <c r="N143" i="12"/>
  <c r="R143" i="12" s="1"/>
  <c r="H143" i="12"/>
  <c r="T143" i="12" s="1"/>
  <c r="U143" i="12" s="1"/>
  <c r="T142" i="12"/>
  <c r="U142" i="12" s="1"/>
  <c r="O142" i="12"/>
  <c r="V142" i="12" s="1"/>
  <c r="N142" i="12"/>
  <c r="R142" i="12" s="1"/>
  <c r="H142" i="12"/>
  <c r="O141" i="12"/>
  <c r="V141" i="12" s="1"/>
  <c r="N141" i="12"/>
  <c r="R141" i="12" s="1"/>
  <c r="H141" i="12"/>
  <c r="T141" i="12" s="1"/>
  <c r="U141" i="12" s="1"/>
  <c r="T140" i="12"/>
  <c r="U140" i="12" s="1"/>
  <c r="O140" i="12"/>
  <c r="V140" i="12" s="1"/>
  <c r="N140" i="12"/>
  <c r="R140" i="12" s="1"/>
  <c r="H140" i="12"/>
  <c r="O159" i="12"/>
  <c r="V159" i="12" s="1"/>
  <c r="N159" i="12"/>
  <c r="R159" i="12" s="1"/>
  <c r="H159" i="12"/>
  <c r="T159" i="12" s="1"/>
  <c r="U159" i="12" s="1"/>
  <c r="O158" i="12"/>
  <c r="V158" i="12" s="1"/>
  <c r="N158" i="12"/>
  <c r="R158" i="12" s="1"/>
  <c r="H158" i="12"/>
  <c r="T158" i="12" s="1"/>
  <c r="U158" i="12" s="1"/>
  <c r="O157" i="12"/>
  <c r="V157" i="12" s="1"/>
  <c r="N157" i="12"/>
  <c r="R157" i="12" s="1"/>
  <c r="H157" i="12"/>
  <c r="T157" i="12" s="1"/>
  <c r="U157" i="12" s="1"/>
  <c r="O156" i="12"/>
  <c r="V156" i="12" s="1"/>
  <c r="N156" i="12"/>
  <c r="R156" i="12" s="1"/>
  <c r="H156" i="12"/>
  <c r="T156" i="12" s="1"/>
  <c r="U156" i="12" s="1"/>
  <c r="T155" i="12"/>
  <c r="U155" i="12" s="1"/>
  <c r="O155" i="12"/>
  <c r="V155" i="12" s="1"/>
  <c r="N155" i="12"/>
  <c r="R155" i="12" s="1"/>
  <c r="H155" i="12"/>
  <c r="O154" i="12"/>
  <c r="V154" i="12" s="1"/>
  <c r="N154" i="12"/>
  <c r="R154" i="12" s="1"/>
  <c r="H154" i="12"/>
  <c r="T154" i="12" s="1"/>
  <c r="U154" i="12" s="1"/>
  <c r="O153" i="12"/>
  <c r="V153" i="12" s="1"/>
  <c r="N153" i="12"/>
  <c r="R153" i="12" s="1"/>
  <c r="H153" i="12"/>
  <c r="T153" i="12" s="1"/>
  <c r="U153" i="12" s="1"/>
  <c r="O152" i="12"/>
  <c r="V152" i="12" s="1"/>
  <c r="N152" i="12"/>
  <c r="R152" i="12" s="1"/>
  <c r="H152" i="12"/>
  <c r="T152" i="12" s="1"/>
  <c r="U152" i="12" s="1"/>
  <c r="O151" i="12"/>
  <c r="V151" i="12" s="1"/>
  <c r="N151" i="12"/>
  <c r="R151" i="12" s="1"/>
  <c r="H151" i="12"/>
  <c r="T151" i="12" s="1"/>
  <c r="U151" i="12" s="1"/>
  <c r="R150" i="12"/>
  <c r="O150" i="12"/>
  <c r="V150" i="12" s="1"/>
  <c r="N150" i="12"/>
  <c r="H150" i="12"/>
  <c r="T150" i="12" s="1"/>
  <c r="U150" i="12" s="1"/>
  <c r="O211" i="12"/>
  <c r="V211" i="12" s="1"/>
  <c r="N211" i="12"/>
  <c r="R211" i="12" s="1"/>
  <c r="H211" i="12"/>
  <c r="T211" i="12" s="1"/>
  <c r="U211" i="12" s="1"/>
  <c r="O210" i="12"/>
  <c r="V210" i="12" s="1"/>
  <c r="N210" i="12"/>
  <c r="R210" i="12" s="1"/>
  <c r="H210" i="12"/>
  <c r="T210" i="12" s="1"/>
  <c r="U210" i="12" s="1"/>
  <c r="O209" i="12"/>
  <c r="V209" i="12" s="1"/>
  <c r="N209" i="12"/>
  <c r="R209" i="12" s="1"/>
  <c r="H209" i="12"/>
  <c r="T209" i="12" s="1"/>
  <c r="U209" i="12" s="1"/>
  <c r="O208" i="12"/>
  <c r="V208" i="12" s="1"/>
  <c r="N208" i="12"/>
  <c r="R208" i="12" s="1"/>
  <c r="H208" i="12"/>
  <c r="T208" i="12" s="1"/>
  <c r="U208" i="12" s="1"/>
  <c r="O165" i="12"/>
  <c r="V165" i="12" s="1"/>
  <c r="N165" i="12"/>
  <c r="R165" i="12" s="1"/>
  <c r="H165" i="12"/>
  <c r="T165" i="12" s="1"/>
  <c r="U165" i="12" s="1"/>
  <c r="O164" i="12"/>
  <c r="V164" i="12" s="1"/>
  <c r="N164" i="12"/>
  <c r="R164" i="12" s="1"/>
  <c r="H164" i="12"/>
  <c r="T164" i="12" s="1"/>
  <c r="U164" i="12" s="1"/>
  <c r="O163" i="12"/>
  <c r="V163" i="12" s="1"/>
  <c r="N163" i="12"/>
  <c r="R163" i="12" s="1"/>
  <c r="H163" i="12"/>
  <c r="T163" i="12" s="1"/>
  <c r="U163" i="12" s="1"/>
  <c r="O162" i="12"/>
  <c r="V162" i="12" s="1"/>
  <c r="N162" i="12"/>
  <c r="R162" i="12" s="1"/>
  <c r="H162" i="12"/>
  <c r="T162" i="12" s="1"/>
  <c r="U162" i="12" s="1"/>
  <c r="O161" i="12"/>
  <c r="V161" i="12" s="1"/>
  <c r="N161" i="12"/>
  <c r="R161" i="12" s="1"/>
  <c r="H161" i="12"/>
  <c r="T161" i="12" s="1"/>
  <c r="U161" i="12" s="1"/>
  <c r="O160" i="12"/>
  <c r="V160" i="12" s="1"/>
  <c r="N160" i="12"/>
  <c r="R160" i="12" s="1"/>
  <c r="H160" i="12"/>
  <c r="T160" i="12" s="1"/>
  <c r="U160" i="12" s="1"/>
  <c r="R14" i="12"/>
  <c r="Q14" i="12"/>
  <c r="Q13" i="12"/>
  <c r="Q12" i="12"/>
  <c r="N15" i="12"/>
  <c r="I12" i="12"/>
  <c r="I16" i="12" s="1"/>
  <c r="N14" i="12"/>
  <c r="M14" i="12"/>
  <c r="L14" i="12"/>
  <c r="K14" i="12"/>
  <c r="J14" i="12"/>
  <c r="I14" i="12"/>
  <c r="M13" i="12"/>
  <c r="L13" i="12"/>
  <c r="K13" i="12"/>
  <c r="J13" i="12"/>
  <c r="I13" i="12"/>
  <c r="D11" i="19" l="1"/>
  <c r="C5" i="13" l="1"/>
  <c r="D5" i="2"/>
  <c r="C4" i="13"/>
  <c r="D4" i="2"/>
  <c r="N10" i="13" l="1"/>
  <c r="J18" i="12" l="1"/>
  <c r="J10" i="12"/>
  <c r="K10" i="12" s="1"/>
  <c r="A9" i="13"/>
  <c r="K18" i="12" l="1"/>
  <c r="J11" i="12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212" i="12"/>
  <c r="V212" i="12" s="1"/>
  <c r="O213" i="12"/>
  <c r="V213" i="12" s="1"/>
  <c r="O214" i="12"/>
  <c r="V214" i="12" s="1"/>
  <c r="O215" i="12"/>
  <c r="V215" i="12" s="1"/>
  <c r="O216" i="12"/>
  <c r="V216" i="12" s="1"/>
  <c r="O217" i="12"/>
  <c r="V217" i="12" s="1"/>
  <c r="O218" i="12"/>
  <c r="V218" i="12" s="1"/>
  <c r="O219" i="12"/>
  <c r="V219" i="12" s="1"/>
  <c r="O220" i="12"/>
  <c r="V220" i="12" s="1"/>
  <c r="O221" i="12"/>
  <c r="V221" i="12" s="1"/>
  <c r="O222" i="12"/>
  <c r="V222" i="12" s="1"/>
  <c r="O20" i="12"/>
  <c r="V20" i="12" s="1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212" i="12"/>
  <c r="N213" i="12"/>
  <c r="N214" i="12"/>
  <c r="N215" i="12"/>
  <c r="N216" i="12"/>
  <c r="N217" i="12"/>
  <c r="N218" i="12"/>
  <c r="N219" i="12"/>
  <c r="N220" i="12"/>
  <c r="N221" i="12"/>
  <c r="N222" i="12"/>
  <c r="N20" i="12"/>
  <c r="N13" i="12" s="1"/>
  <c r="A8" i="2"/>
  <c r="I19" i="12"/>
  <c r="N12" i="12" l="1"/>
  <c r="V19" i="12"/>
  <c r="K11" i="12"/>
  <c r="A10" i="13"/>
  <c r="A9" i="2"/>
  <c r="J19" i="12"/>
  <c r="A10" i="2" l="1"/>
  <c r="N16" i="12"/>
  <c r="L11" i="12"/>
  <c r="A11" i="13"/>
  <c r="K19" i="12"/>
  <c r="L12" i="12"/>
  <c r="L16" i="12" s="1"/>
  <c r="L1" i="12" l="1"/>
  <c r="M11" i="12"/>
  <c r="A12" i="13"/>
  <c r="A11" i="2"/>
  <c r="L19" i="12"/>
  <c r="B11" i="2"/>
  <c r="E13" i="2"/>
  <c r="A10" i="16" s="1"/>
  <c r="H21" i="12"/>
  <c r="T21" i="12" s="1"/>
  <c r="H22" i="12"/>
  <c r="T22" i="12" s="1"/>
  <c r="H23" i="12"/>
  <c r="T23" i="12" s="1"/>
  <c r="H24" i="12"/>
  <c r="T24" i="12" s="1"/>
  <c r="H25" i="12"/>
  <c r="T25" i="12" s="1"/>
  <c r="H26" i="12"/>
  <c r="T26" i="12" s="1"/>
  <c r="H27" i="12"/>
  <c r="T27" i="12" s="1"/>
  <c r="H28" i="12"/>
  <c r="T28" i="12" s="1"/>
  <c r="H29" i="12"/>
  <c r="T29" i="12" s="1"/>
  <c r="H30" i="12"/>
  <c r="T30" i="12" s="1"/>
  <c r="H31" i="12"/>
  <c r="T31" i="12" s="1"/>
  <c r="H32" i="12"/>
  <c r="T32" i="12" s="1"/>
  <c r="H33" i="12"/>
  <c r="T33" i="12" s="1"/>
  <c r="H34" i="12"/>
  <c r="T34" i="12" s="1"/>
  <c r="H35" i="12"/>
  <c r="T35" i="12" s="1"/>
  <c r="H36" i="12"/>
  <c r="T36" i="12" s="1"/>
  <c r="H37" i="12"/>
  <c r="T37" i="12" s="1"/>
  <c r="H38" i="12"/>
  <c r="T38" i="12" s="1"/>
  <c r="H39" i="12"/>
  <c r="T39" i="12" s="1"/>
  <c r="H40" i="12"/>
  <c r="T40" i="12" s="1"/>
  <c r="H41" i="12"/>
  <c r="T41" i="12" s="1"/>
  <c r="H42" i="12"/>
  <c r="T42" i="12" s="1"/>
  <c r="H43" i="12"/>
  <c r="T43" i="12" s="1"/>
  <c r="H44" i="12"/>
  <c r="T44" i="12" s="1"/>
  <c r="H45" i="12"/>
  <c r="T45" i="12" s="1"/>
  <c r="H46" i="12"/>
  <c r="T46" i="12" s="1"/>
  <c r="H47" i="12"/>
  <c r="T47" i="12" s="1"/>
  <c r="H48" i="12"/>
  <c r="T48" i="12" s="1"/>
  <c r="H49" i="12"/>
  <c r="T49" i="12" s="1"/>
  <c r="H50" i="12"/>
  <c r="T50" i="12" s="1"/>
  <c r="H51" i="12"/>
  <c r="T51" i="12" s="1"/>
  <c r="H52" i="12"/>
  <c r="T52" i="12" s="1"/>
  <c r="H53" i="12"/>
  <c r="T53" i="12" s="1"/>
  <c r="H54" i="12"/>
  <c r="T54" i="12" s="1"/>
  <c r="H55" i="12"/>
  <c r="T55" i="12" s="1"/>
  <c r="H56" i="12"/>
  <c r="T56" i="12" s="1"/>
  <c r="H57" i="12"/>
  <c r="T57" i="12" s="1"/>
  <c r="H58" i="12"/>
  <c r="T58" i="12" s="1"/>
  <c r="H59" i="12"/>
  <c r="T59" i="12" s="1"/>
  <c r="H60" i="12"/>
  <c r="T60" i="12" s="1"/>
  <c r="H61" i="12"/>
  <c r="T61" i="12" s="1"/>
  <c r="H62" i="12"/>
  <c r="T62" i="12" s="1"/>
  <c r="H63" i="12"/>
  <c r="T63" i="12" s="1"/>
  <c r="H64" i="12"/>
  <c r="T64" i="12" s="1"/>
  <c r="H65" i="12"/>
  <c r="T65" i="12" s="1"/>
  <c r="H66" i="12"/>
  <c r="T66" i="12" s="1"/>
  <c r="H67" i="12"/>
  <c r="T67" i="12" s="1"/>
  <c r="H68" i="12"/>
  <c r="T68" i="12" s="1"/>
  <c r="H69" i="12"/>
  <c r="T69" i="12" s="1"/>
  <c r="H70" i="12"/>
  <c r="T70" i="12" s="1"/>
  <c r="H71" i="12"/>
  <c r="T71" i="12" s="1"/>
  <c r="H72" i="12"/>
  <c r="T72" i="12" s="1"/>
  <c r="H73" i="12"/>
  <c r="T73" i="12" s="1"/>
  <c r="H74" i="12"/>
  <c r="T74" i="12" s="1"/>
  <c r="H75" i="12"/>
  <c r="T75" i="12" s="1"/>
  <c r="H76" i="12"/>
  <c r="T76" i="12" s="1"/>
  <c r="H77" i="12"/>
  <c r="T77" i="12" s="1"/>
  <c r="H78" i="12"/>
  <c r="T78" i="12" s="1"/>
  <c r="H79" i="12"/>
  <c r="T79" i="12" s="1"/>
  <c r="H80" i="12"/>
  <c r="T80" i="12" s="1"/>
  <c r="H81" i="12"/>
  <c r="T81" i="12" s="1"/>
  <c r="H82" i="12"/>
  <c r="T82" i="12" s="1"/>
  <c r="H83" i="12"/>
  <c r="T83" i="12" s="1"/>
  <c r="H84" i="12"/>
  <c r="T84" i="12" s="1"/>
  <c r="H85" i="12"/>
  <c r="T85" i="12" s="1"/>
  <c r="H86" i="12"/>
  <c r="T86" i="12" s="1"/>
  <c r="H87" i="12"/>
  <c r="T87" i="12" s="1"/>
  <c r="H88" i="12"/>
  <c r="T88" i="12" s="1"/>
  <c r="H89" i="12"/>
  <c r="T89" i="12" s="1"/>
  <c r="H90" i="12"/>
  <c r="T90" i="12" s="1"/>
  <c r="H91" i="12"/>
  <c r="T91" i="12" s="1"/>
  <c r="H92" i="12"/>
  <c r="T92" i="12" s="1"/>
  <c r="H93" i="12"/>
  <c r="T93" i="12" s="1"/>
  <c r="H94" i="12"/>
  <c r="T94" i="12" s="1"/>
  <c r="H95" i="12"/>
  <c r="T95" i="12" s="1"/>
  <c r="H96" i="12"/>
  <c r="T96" i="12" s="1"/>
  <c r="H97" i="12"/>
  <c r="T97" i="12" s="1"/>
  <c r="H98" i="12"/>
  <c r="T98" i="12" s="1"/>
  <c r="H99" i="12"/>
  <c r="T99" i="12" s="1"/>
  <c r="H100" i="12"/>
  <c r="T100" i="12" s="1"/>
  <c r="H101" i="12"/>
  <c r="T101" i="12" s="1"/>
  <c r="H102" i="12"/>
  <c r="T102" i="12" s="1"/>
  <c r="H103" i="12"/>
  <c r="T103" i="12" s="1"/>
  <c r="H104" i="12"/>
  <c r="T104" i="12" s="1"/>
  <c r="H105" i="12"/>
  <c r="T105" i="12" s="1"/>
  <c r="H106" i="12"/>
  <c r="T106" i="12" s="1"/>
  <c r="H107" i="12"/>
  <c r="T107" i="12" s="1"/>
  <c r="H108" i="12"/>
  <c r="T108" i="12" s="1"/>
  <c r="H109" i="12"/>
  <c r="T109" i="12" s="1"/>
  <c r="H110" i="12"/>
  <c r="T110" i="12" s="1"/>
  <c r="H111" i="12"/>
  <c r="T111" i="12" s="1"/>
  <c r="H112" i="12"/>
  <c r="T112" i="12" s="1"/>
  <c r="H113" i="12"/>
  <c r="T113" i="12" s="1"/>
  <c r="H114" i="12"/>
  <c r="T114" i="12" s="1"/>
  <c r="H115" i="12"/>
  <c r="T115" i="12" s="1"/>
  <c r="H116" i="12"/>
  <c r="T116" i="12" s="1"/>
  <c r="H117" i="12"/>
  <c r="T117" i="12" s="1"/>
  <c r="H118" i="12"/>
  <c r="T118" i="12" s="1"/>
  <c r="H119" i="12"/>
  <c r="T119" i="12" s="1"/>
  <c r="H212" i="12"/>
  <c r="T212" i="12" s="1"/>
  <c r="H213" i="12"/>
  <c r="T213" i="12" s="1"/>
  <c r="H214" i="12"/>
  <c r="T214" i="12" s="1"/>
  <c r="H215" i="12"/>
  <c r="T215" i="12" s="1"/>
  <c r="H216" i="12"/>
  <c r="T216" i="12" s="1"/>
  <c r="H217" i="12"/>
  <c r="T217" i="12" s="1"/>
  <c r="H218" i="12"/>
  <c r="T218" i="12" s="1"/>
  <c r="H219" i="12"/>
  <c r="T219" i="12" s="1"/>
  <c r="H220" i="12"/>
  <c r="T220" i="12" s="1"/>
  <c r="H221" i="12"/>
  <c r="T221" i="12" s="1"/>
  <c r="H222" i="12"/>
  <c r="T222" i="12" s="1"/>
  <c r="H20" i="12"/>
  <c r="T20" i="12" s="1"/>
  <c r="L18" i="12" l="1"/>
  <c r="U102" i="12"/>
  <c r="U109" i="12"/>
  <c r="U93" i="12"/>
  <c r="U85" i="12"/>
  <c r="U77" i="12"/>
  <c r="U69" i="12"/>
  <c r="U61" i="12"/>
  <c r="U53" i="12"/>
  <c r="U45" i="12"/>
  <c r="U37" i="12"/>
  <c r="U29" i="12"/>
  <c r="U216" i="12"/>
  <c r="U116" i="12"/>
  <c r="U108" i="12"/>
  <c r="U100" i="12"/>
  <c r="U92" i="12"/>
  <c r="U84" i="12"/>
  <c r="U76" i="12"/>
  <c r="U68" i="12"/>
  <c r="U60" i="12"/>
  <c r="U52" i="12"/>
  <c r="U44" i="12"/>
  <c r="U36" i="12"/>
  <c r="U28" i="12"/>
  <c r="U103" i="12"/>
  <c r="U63" i="12"/>
  <c r="U94" i="12"/>
  <c r="U215" i="12"/>
  <c r="U91" i="12"/>
  <c r="U75" i="12"/>
  <c r="U67" i="12"/>
  <c r="U59" i="12"/>
  <c r="U51" i="12"/>
  <c r="U43" i="12"/>
  <c r="U35" i="12"/>
  <c r="U27" i="12"/>
  <c r="U119" i="12"/>
  <c r="U79" i="12"/>
  <c r="U47" i="12"/>
  <c r="U218" i="12"/>
  <c r="U217" i="12"/>
  <c r="U101" i="12"/>
  <c r="U115" i="12"/>
  <c r="U99" i="12"/>
  <c r="U83" i="12"/>
  <c r="U222" i="12"/>
  <c r="U214" i="12"/>
  <c r="U114" i="12"/>
  <c r="U106" i="12"/>
  <c r="U98" i="12"/>
  <c r="U90" i="12"/>
  <c r="U82" i="12"/>
  <c r="U74" i="12"/>
  <c r="U66" i="12"/>
  <c r="U58" i="12"/>
  <c r="U50" i="12"/>
  <c r="U42" i="12"/>
  <c r="U34" i="12"/>
  <c r="U26" i="12"/>
  <c r="U111" i="12"/>
  <c r="U55" i="12"/>
  <c r="U113" i="12"/>
  <c r="U87" i="12"/>
  <c r="U31" i="12"/>
  <c r="U110" i="12"/>
  <c r="U117" i="12"/>
  <c r="U107" i="12"/>
  <c r="U221" i="12"/>
  <c r="U213" i="12"/>
  <c r="U105" i="12"/>
  <c r="U97" i="12"/>
  <c r="U89" i="12"/>
  <c r="U81" i="12"/>
  <c r="U73" i="12"/>
  <c r="U65" i="12"/>
  <c r="U57" i="12"/>
  <c r="U49" i="12"/>
  <c r="U41" i="12"/>
  <c r="U33" i="12"/>
  <c r="U25" i="12"/>
  <c r="U220" i="12"/>
  <c r="U212" i="12"/>
  <c r="U112" i="12"/>
  <c r="U104" i="12"/>
  <c r="U96" i="12"/>
  <c r="U88" i="12"/>
  <c r="U80" i="12"/>
  <c r="U72" i="12"/>
  <c r="U64" i="12"/>
  <c r="U56" i="12"/>
  <c r="U48" i="12"/>
  <c r="U40" i="12"/>
  <c r="U32" i="12"/>
  <c r="U24" i="12"/>
  <c r="U39" i="12"/>
  <c r="U219" i="12"/>
  <c r="U95" i="12"/>
  <c r="U71" i="12"/>
  <c r="U118" i="12"/>
  <c r="U86" i="12"/>
  <c r="U78" i="12"/>
  <c r="U70" i="12"/>
  <c r="U62" i="12"/>
  <c r="U54" i="12"/>
  <c r="U46" i="12"/>
  <c r="U38" i="12"/>
  <c r="U30" i="12"/>
  <c r="U22" i="12"/>
  <c r="U20" i="12"/>
  <c r="U21" i="12"/>
  <c r="T19" i="12"/>
  <c r="E8" i="12" s="1"/>
  <c r="U23" i="12"/>
  <c r="M19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222" i="12"/>
  <c r="R221" i="12"/>
  <c r="R220" i="12"/>
  <c r="R219" i="12"/>
  <c r="R218" i="12"/>
  <c r="R217" i="12"/>
  <c r="R216" i="12"/>
  <c r="R215" i="12"/>
  <c r="R214" i="12"/>
  <c r="R213" i="12"/>
  <c r="R212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15" i="12"/>
  <c r="Q16" i="12"/>
  <c r="M12" i="12"/>
  <c r="M1" i="12" s="1"/>
  <c r="K12" i="12"/>
  <c r="J12" i="12"/>
  <c r="J1" i="12" s="1"/>
  <c r="K16" i="12" l="1"/>
  <c r="K1" i="12"/>
  <c r="E7" i="12" s="1"/>
  <c r="J16" i="12"/>
  <c r="B12" i="2"/>
  <c r="K12" i="2" s="1"/>
  <c r="M16" i="12"/>
  <c r="A6" i="16"/>
  <c r="H12" i="2"/>
  <c r="B8" i="2"/>
  <c r="H8" i="2" s="1"/>
  <c r="B9" i="2"/>
  <c r="B10" i="2"/>
  <c r="N14" i="13"/>
  <c r="A14" i="16" s="1"/>
  <c r="R20" i="12"/>
  <c r="R12" i="12" l="1"/>
  <c r="R13" i="12"/>
  <c r="L10" i="12"/>
  <c r="K9" i="2"/>
  <c r="H9" i="2"/>
  <c r="K8" i="2"/>
  <c r="K10" i="2" l="1"/>
  <c r="H10" i="2"/>
  <c r="K11" i="2"/>
  <c r="H11" i="2"/>
  <c r="B13" i="2"/>
  <c r="K13" i="2" s="1"/>
  <c r="H13" i="2" l="1"/>
  <c r="A18" i="16" l="1"/>
</calcChain>
</file>

<file path=xl/sharedStrings.xml><?xml version="1.0" encoding="utf-8"?>
<sst xmlns="http://schemas.openxmlformats.org/spreadsheetml/2006/main" count="156" uniqueCount="126">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</sst>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#,##0.000"/>
    <numFmt numFmtId="166" formatCode="0.000"/>
  </numFmts>
  <fonts count="24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201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5" xfId="0" applyFont="1" applyFill="1" applyBorder="1" applyAlignment="1">
      <alignment vertical="center"/>
    </xf>
    <xf numFmtId="0" fontId="6" fillId="3" borderId="35" xfId="0" applyFont="1" applyFill="1" applyBorder="1" applyAlignment="1" applyProtection="1">
      <alignment vertical="center"/>
      <protection hidden="1"/>
    </xf>
    <xf numFmtId="0" fontId="6" fillId="3" borderId="35" xfId="0" applyFont="1" applyFill="1" applyBorder="1" applyAlignment="1" applyProtection="1">
      <alignment horizontal="center" vertical="center"/>
      <protection hidden="1"/>
    </xf>
    <xf numFmtId="0" fontId="6" fillId="3" borderId="35" xfId="0" applyFont="1" applyFill="1" applyBorder="1" applyAlignment="1" applyProtection="1">
      <alignment horizontal="left" vertical="center"/>
      <protection hidden="1"/>
    </xf>
    <xf numFmtId="0" fontId="6" fillId="3" borderId="36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hidden="1"/>
    </xf>
    <xf numFmtId="0" fontId="6" fillId="3" borderId="29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4" fontId="6" fillId="3" borderId="29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9" xfId="0" applyNumberFormat="1" applyFont="1" applyFill="1" applyBorder="1" applyAlignment="1" applyProtection="1">
      <alignment vertical="center" wrapText="1"/>
      <protection hidden="1"/>
    </xf>
    <xf numFmtId="0" fontId="6" fillId="0" borderId="29" xfId="0" applyFont="1" applyBorder="1" applyAlignment="1" applyProtection="1">
      <alignment horizontal="center" vertical="center" wrapText="1"/>
      <protection hidden="1"/>
    </xf>
    <xf numFmtId="4" fontId="6" fillId="0" borderId="29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3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8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3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4" xfId="4" applyFont="1" applyBorder="1" applyAlignment="1" applyProtection="1">
      <alignment horizontal="center"/>
    </xf>
    <xf numFmtId="0" fontId="16" fillId="0" borderId="45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6" xfId="4" applyNumberFormat="1" applyFont="1" applyBorder="1" applyAlignment="1" applyProtection="1">
      <alignment horizontal="center"/>
    </xf>
    <xf numFmtId="0" fontId="16" fillId="0" borderId="44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50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51" xfId="0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10" fillId="0" borderId="0" xfId="1" applyFont="1" applyAlignment="1" applyProtection="1">
      <alignment horizontal="left" vertical="center"/>
      <protection hidden="1"/>
    </xf>
    <xf numFmtId="0" fontId="12" fillId="3" borderId="39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47" xfId="0" applyFont="1" applyBorder="1" applyAlignment="1" applyProtection="1">
      <alignment horizontal="center" vertical="center"/>
      <protection hidden="1"/>
    </xf>
    <xf numFmtId="0" fontId="7" fillId="0" borderId="19" xfId="0" applyFont="1" applyBorder="1" applyAlignment="1" applyProtection="1">
      <alignment horizontal="left" vertical="center" wrapText="1"/>
      <protection locked="0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32" xfId="0" applyNumberFormat="1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2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4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160" t="s">
        <v>0</v>
      </c>
      <c r="B5" s="160"/>
      <c r="C5" s="160"/>
      <c r="D5" s="160"/>
      <c r="E5" s="160"/>
      <c r="F5" s="160"/>
      <c r="G5" s="160"/>
      <c r="H5" s="160"/>
      <c r="I5" s="160"/>
      <c r="J5" s="160"/>
    </row>
    <row r="6" spans="1:10" x14ac:dyDescent="0.25">
      <c r="A6" s="89" t="str">
        <f>IF('rok 20XY-20XZ'!E8="v červenooznačených riadkoch sú nekorektne zadané údaje","Nekorektne vyplnený hárok oprávnené výdavky projektu",IF('rok 20XY-20XZ'!N12=0,"nie je vyplnený hárok oprávnené výdavky projektu",IF('rok 20XY-20XZ'!I11="vyberte rok","nekorektne vyplnený hárok oprávnené výdavky projektu","")))</f>
        <v>nie je vyplnený hárok oprávnené výdavky projektu</v>
      </c>
    </row>
    <row r="9" spans="1:10" ht="15.75" x14ac:dyDescent="0.25">
      <c r="A9" s="160" t="s">
        <v>14</v>
      </c>
      <c r="B9" s="160"/>
      <c r="C9" s="160"/>
      <c r="D9" s="160"/>
      <c r="E9" s="160"/>
      <c r="F9" s="160"/>
      <c r="G9" s="160"/>
      <c r="H9" s="160"/>
      <c r="I9" s="160"/>
      <c r="J9" s="160"/>
    </row>
    <row r="10" spans="1:10" x14ac:dyDescent="0.25">
      <c r="A10" s="89" t="str">
        <f>IF('Intenzita pomoci'!E13=0,"nie je vyplnený hárok Intenzita pomoci","")</f>
        <v>nie je vyplnený hárok Intenzita pomoci</v>
      </c>
    </row>
    <row r="13" spans="1:10" ht="15.75" x14ac:dyDescent="0.25">
      <c r="A13" s="160" t="s">
        <v>33</v>
      </c>
      <c r="B13" s="160"/>
      <c r="C13" s="160"/>
      <c r="D13" s="160"/>
      <c r="E13" s="160"/>
      <c r="F13" s="160"/>
      <c r="G13" s="160"/>
      <c r="H13" s="160"/>
      <c r="I13" s="160"/>
      <c r="J13" s="160"/>
    </row>
    <row r="14" spans="1:10" x14ac:dyDescent="0.25">
      <c r="A14" s="89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160" t="s">
        <v>47</v>
      </c>
      <c r="B17" s="160"/>
      <c r="C17" s="160"/>
      <c r="D17" s="160"/>
      <c r="E17" s="160"/>
      <c r="F17" s="160"/>
      <c r="G17" s="160"/>
      <c r="H17" s="160"/>
      <c r="I17" s="160"/>
      <c r="J17" s="160"/>
    </row>
    <row r="18" spans="1:10" x14ac:dyDescent="0.25">
      <c r="A18" s="89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10"/>
      <c r="C18" s="10"/>
      <c r="D18" s="10"/>
      <c r="E18" s="10"/>
      <c r="F18" s="10"/>
      <c r="G18" s="10"/>
      <c r="H18" s="10"/>
      <c r="I18" s="10"/>
      <c r="J18" s="10"/>
    </row>
    <row r="21" spans="1:10" ht="15.75" x14ac:dyDescent="0.25">
      <c r="A21" s="160" t="s">
        <v>48</v>
      </c>
      <c r="B21" s="160"/>
      <c r="C21" s="160"/>
      <c r="D21" s="160"/>
      <c r="E21" s="160"/>
      <c r="F21" s="160"/>
      <c r="G21" s="160"/>
      <c r="H21" s="160"/>
      <c r="I21" s="160"/>
      <c r="J21" s="160"/>
    </row>
    <row r="22" spans="1:10" x14ac:dyDescent="0.25">
      <c r="A22" s="10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W222"/>
  <sheetViews>
    <sheetView tabSelected="1" topLeftCell="A5" workbookViewId="0">
      <selection activeCell="R16" sqref="R16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4" width="26.140625" style="10" customWidth="1"/>
    <col min="5" max="5" width="14.28515625" style="10" customWidth="1"/>
    <col min="6" max="6" width="10.5703125" style="10" customWidth="1"/>
    <col min="7" max="7" width="8.85546875" style="10" customWidth="1"/>
    <col min="8" max="8" width="13.140625" style="10" customWidth="1"/>
    <col min="9" max="13" width="11" style="10" customWidth="1"/>
    <col min="14" max="15" width="11.7109375" style="10" customWidth="1"/>
    <col min="16" max="16" width="15" style="11" hidden="1" customWidth="1"/>
    <col min="17" max="17" width="10.85546875" style="10" customWidth="1"/>
    <col min="18" max="18" width="11.7109375" style="10" customWidth="1"/>
    <col min="19" max="19" width="13.7109375" style="10" customWidth="1"/>
    <col min="20" max="20" width="13.28515625" style="10" hidden="1" customWidth="1"/>
    <col min="21" max="21" width="19.5703125" style="10" hidden="1" customWidth="1"/>
    <col min="22" max="22" width="13.28515625" style="87" hidden="1" customWidth="1"/>
    <col min="23" max="23" width="69.28515625" style="10" hidden="1" customWidth="1"/>
    <col min="24" max="24" width="13.28515625" style="10" customWidth="1"/>
    <col min="25" max="16384" width="9.140625" style="10"/>
  </cols>
  <sheetData>
    <row r="1" spans="1:23" hidden="1" x14ac:dyDescent="0.2">
      <c r="J1" s="152" t="str">
        <f>IF($I$11="vyberte rok","",IF(AND(J11="",J12&gt;0),"chyba",""))</f>
        <v/>
      </c>
      <c r="K1" s="152" t="str">
        <f>IF($I$11="vyberte rok","",IF(AND(K11="",K12&gt;0),"chyba",""))</f>
        <v/>
      </c>
      <c r="L1" s="152" t="str">
        <f>IF($I$11="vyberte rok","",IF(AND(L11="",L12&gt;0),"chyba",""))</f>
        <v/>
      </c>
      <c r="M1" s="152" t="str">
        <f>IF($I$11="vyberte rok","",IF(AND(M11="",M12&gt;0),"chyba",""))</f>
        <v/>
      </c>
    </row>
    <row r="2" spans="1:23" ht="15" x14ac:dyDescent="0.2">
      <c r="A2" s="8" t="s">
        <v>41</v>
      </c>
      <c r="B2" s="9"/>
      <c r="C2" s="9"/>
      <c r="R2" s="88"/>
      <c r="T2" s="12" t="s">
        <v>38</v>
      </c>
      <c r="U2" s="90"/>
    </row>
    <row r="3" spans="1:23" x14ac:dyDescent="0.2">
      <c r="A3" s="14" t="s">
        <v>0</v>
      </c>
      <c r="T3" s="91">
        <v>2019</v>
      </c>
      <c r="U3" s="90"/>
    </row>
    <row r="4" spans="1:23" ht="15" customHeight="1" x14ac:dyDescent="0.2">
      <c r="A4" s="14"/>
      <c r="I4" s="15"/>
      <c r="J4" s="171"/>
      <c r="K4" s="171"/>
      <c r="P4" s="15"/>
      <c r="Q4" s="171"/>
      <c r="R4" s="171"/>
      <c r="T4" s="91">
        <v>2020</v>
      </c>
      <c r="U4" s="90"/>
    </row>
    <row r="5" spans="1:23" ht="15" customHeight="1" x14ac:dyDescent="0.2">
      <c r="A5" s="14"/>
      <c r="C5" s="85" t="s">
        <v>43</v>
      </c>
      <c r="D5" s="172"/>
      <c r="E5" s="172"/>
      <c r="F5" s="172"/>
      <c r="G5" s="172"/>
      <c r="H5" s="172"/>
      <c r="I5" s="15"/>
      <c r="J5" s="171"/>
      <c r="K5" s="171"/>
      <c r="P5" s="15"/>
      <c r="Q5" s="171"/>
      <c r="R5" s="171"/>
      <c r="T5" s="91">
        <v>2021</v>
      </c>
      <c r="U5" s="90"/>
    </row>
    <row r="6" spans="1:23" ht="15" customHeight="1" x14ac:dyDescent="0.2">
      <c r="A6" s="14"/>
      <c r="C6" s="85" t="s">
        <v>44</v>
      </c>
      <c r="D6" s="173"/>
      <c r="E6" s="173"/>
      <c r="F6" s="173"/>
      <c r="G6" s="173"/>
      <c r="H6" s="173"/>
      <c r="I6" s="15"/>
      <c r="J6" s="171"/>
      <c r="K6" s="171"/>
      <c r="P6" s="15"/>
      <c r="Q6" s="171"/>
      <c r="R6" s="171"/>
      <c r="T6" s="91">
        <v>2022</v>
      </c>
      <c r="U6" s="90"/>
    </row>
    <row r="7" spans="1:23" ht="15" customHeight="1" x14ac:dyDescent="0.2">
      <c r="A7" s="14"/>
      <c r="E7" s="175" t="str">
        <f>IF(N12&lt;&gt;(N13+N14),"nekorektne zadané údaje",IF(OR(J1="chyba",K1="chyba",L1="chyba",M1="chyba"),"v červenooznačených stĺpcoch sú nekorekne zadané údaje",""))</f>
        <v/>
      </c>
      <c r="F7" s="175"/>
      <c r="G7" s="175"/>
      <c r="H7" s="175"/>
      <c r="I7" s="153"/>
      <c r="J7" s="171"/>
      <c r="K7" s="171"/>
      <c r="P7" s="15"/>
      <c r="Q7" s="171"/>
      <c r="R7" s="171"/>
      <c r="T7" s="91">
        <v>2023</v>
      </c>
      <c r="U7" s="90"/>
      <c r="W7" s="149" t="s">
        <v>123</v>
      </c>
    </row>
    <row r="8" spans="1:23" x14ac:dyDescent="0.2">
      <c r="A8" s="14"/>
      <c r="E8" s="174" t="str">
        <f>IF(OR(T19&gt;0,V19&gt;0),"v červenooznačených riadkoch sú nekorektne zadané údaje","")</f>
        <v/>
      </c>
      <c r="F8" s="174"/>
      <c r="G8" s="174"/>
      <c r="H8" s="174"/>
      <c r="U8" s="90"/>
      <c r="W8" s="149" t="s">
        <v>124</v>
      </c>
    </row>
    <row r="9" spans="1:23" ht="13.5" thickBot="1" x14ac:dyDescent="0.25">
      <c r="E9" s="147"/>
      <c r="U9" s="90"/>
    </row>
    <row r="10" spans="1:23" ht="20.100000000000001" customHeight="1" thickBot="1" x14ac:dyDescent="0.25">
      <c r="A10" s="165" t="s">
        <v>1</v>
      </c>
      <c r="B10" s="166"/>
      <c r="C10" s="166"/>
      <c r="D10" s="167"/>
      <c r="E10" s="148"/>
      <c r="F10" s="16"/>
      <c r="G10" s="16"/>
      <c r="H10" s="16"/>
      <c r="I10" s="17"/>
      <c r="J10" s="17" t="str">
        <f>IF(OR(I11="vyberte rok",I11=""),"",I11)</f>
        <v/>
      </c>
      <c r="K10" s="18" t="str">
        <f>IF(J10="","","----")</f>
        <v/>
      </c>
      <c r="L10" s="19" t="str">
        <f>IF(OR(I11="vyberte rok",I11=""),"",MAXA(I11:M11))</f>
        <v/>
      </c>
      <c r="M10" s="16"/>
      <c r="N10" s="16"/>
      <c r="O10" s="16"/>
      <c r="P10" s="16"/>
      <c r="Q10" s="16"/>
      <c r="R10" s="20"/>
      <c r="T10" s="9"/>
      <c r="U10" s="9"/>
    </row>
    <row r="11" spans="1:23" ht="24.75" customHeight="1" thickBot="1" x14ac:dyDescent="0.25">
      <c r="A11" s="168"/>
      <c r="B11" s="169"/>
      <c r="C11" s="169"/>
      <c r="D11" s="170"/>
      <c r="E11" s="142"/>
      <c r="F11" s="21"/>
      <c r="G11" s="21"/>
      <c r="H11" s="21"/>
      <c r="I11" s="22" t="s">
        <v>38</v>
      </c>
      <c r="J11" s="23" t="str">
        <f>IF(I11="vyberte rok","",IF(I11="","",IF(I11+1&gt;2023,"",SUM(I11+1))))</f>
        <v/>
      </c>
      <c r="K11" s="23" t="str">
        <f>IF(I11="vyberte rok","",IF(I11="","",IF(J11="","",IF(J11+1&gt;2023,"",SUM(J11+1)))))</f>
        <v/>
      </c>
      <c r="L11" s="23" t="str">
        <f>IF(I11="vyberte rok","",IF(I11="","",IF(K11="","",IF(K11+1&gt;2023,"",SUM(K11+1)))))</f>
        <v/>
      </c>
      <c r="M11" s="23" t="str">
        <f>IF(I11="vyberte rok","",IF(I11="","",IF(L11="","",IF(L11+1&gt;2023,"",SUM(L11+1)))))</f>
        <v/>
      </c>
      <c r="N11" s="24" t="s">
        <v>37</v>
      </c>
      <c r="O11" s="21"/>
      <c r="P11" s="25"/>
      <c r="Q11" s="24" t="s">
        <v>4</v>
      </c>
      <c r="R11" s="26" t="s">
        <v>42</v>
      </c>
      <c r="T11" s="9"/>
      <c r="U11" s="9"/>
    </row>
    <row r="12" spans="1:23" ht="20.100000000000001" customHeight="1" x14ac:dyDescent="0.2">
      <c r="A12" s="27" t="s">
        <v>121</v>
      </c>
      <c r="B12" s="28"/>
      <c r="C12" s="28"/>
      <c r="D12" s="29"/>
      <c r="E12" s="144"/>
      <c r="F12" s="28"/>
      <c r="G12" s="28"/>
      <c r="H12" s="30"/>
      <c r="I12" s="154">
        <f t="shared" ref="I12:N12" si="0">SUM(I20:I222)</f>
        <v>0</v>
      </c>
      <c r="J12" s="154">
        <f t="shared" si="0"/>
        <v>0</v>
      </c>
      <c r="K12" s="154">
        <f t="shared" si="0"/>
        <v>0</v>
      </c>
      <c r="L12" s="154">
        <f t="shared" si="0"/>
        <v>0</v>
      </c>
      <c r="M12" s="154">
        <f t="shared" si="0"/>
        <v>0</v>
      </c>
      <c r="N12" s="154">
        <f t="shared" si="0"/>
        <v>0</v>
      </c>
      <c r="O12" s="31"/>
      <c r="P12" s="32"/>
      <c r="Q12" s="154">
        <f>SUM(Q20:Q222)</f>
        <v>0</v>
      </c>
      <c r="R12" s="157">
        <f>SUM(R20:R222)</f>
        <v>0</v>
      </c>
      <c r="T12" s="9"/>
      <c r="U12" s="9"/>
    </row>
    <row r="13" spans="1:23" ht="20.100000000000001" customHeight="1" x14ac:dyDescent="0.2">
      <c r="A13" s="143" t="s">
        <v>120</v>
      </c>
      <c r="B13" s="144"/>
      <c r="C13" s="144"/>
      <c r="D13" s="145"/>
      <c r="E13" s="144"/>
      <c r="F13" s="144"/>
      <c r="G13" s="144"/>
      <c r="H13" s="146"/>
      <c r="I13" s="154">
        <f>SUMIFS(I20:I222,E20:E222,"menej rozvinuté regióny")</f>
        <v>0</v>
      </c>
      <c r="J13" s="154">
        <f>SUMIFS(J20:J222,E20:E222,"menej rozvinuté regióny")</f>
        <v>0</v>
      </c>
      <c r="K13" s="154">
        <f>SUMIFS(K20:K222,E20:E222,"menej rozvinuté regióny")</f>
        <v>0</v>
      </c>
      <c r="L13" s="154">
        <f>SUMIFS(L20:L222,E20:E222,"menej rozvinuté regióny")</f>
        <v>0</v>
      </c>
      <c r="M13" s="154">
        <f>SUMIFS(M20:M222,E20:E222,"menej rozvinuté regióny")</f>
        <v>0</v>
      </c>
      <c r="N13" s="154">
        <f>SUMIFS(N20:N222,E20:E222,"menej rozvinuté regióny")</f>
        <v>0</v>
      </c>
      <c r="O13" s="32"/>
      <c r="P13" s="32"/>
      <c r="Q13" s="154">
        <f>SUMIFS(Q20:Q222,E20:E222,"menej rozvinuté regióny")</f>
        <v>0</v>
      </c>
      <c r="R13" s="157">
        <f>SUMIFS(R20:R222,E20:E222,"menej rozvinuté regióny")</f>
        <v>0</v>
      </c>
      <c r="T13" s="9"/>
      <c r="U13" s="9"/>
    </row>
    <row r="14" spans="1:23" ht="20.100000000000001" customHeight="1" x14ac:dyDescent="0.2">
      <c r="A14" s="143" t="s">
        <v>125</v>
      </c>
      <c r="B14" s="144"/>
      <c r="C14" s="144"/>
      <c r="D14" s="145"/>
      <c r="E14" s="144"/>
      <c r="F14" s="144"/>
      <c r="G14" s="144"/>
      <c r="H14" s="146"/>
      <c r="I14" s="154">
        <f>SUMIFS(I20:I222,E20:E222,"ostatné regióny")</f>
        <v>0</v>
      </c>
      <c r="J14" s="154">
        <f>SUMIFS(J20:J222,E20:E222,"ostatné regióny")</f>
        <v>0</v>
      </c>
      <c r="K14" s="154">
        <f>SUMIFS(K20:K222,E20:E222,"ostatné regióny")</f>
        <v>0</v>
      </c>
      <c r="L14" s="154">
        <f>SUMIFS(L20:L222,E20:E222,"ostatné regióny")</f>
        <v>0</v>
      </c>
      <c r="M14" s="154">
        <f>SUMIFS(M20:M222,E20:E222,"ostatné regióny")</f>
        <v>0</v>
      </c>
      <c r="N14" s="154">
        <f>SUMIFS(N20:N222,E20:E222,"ostatné regióny")</f>
        <v>0</v>
      </c>
      <c r="O14" s="32"/>
      <c r="P14" s="32"/>
      <c r="Q14" s="154">
        <f>SUMIFS(Q20:Q222,E20:E222,"ostatné regióny")</f>
        <v>0</v>
      </c>
      <c r="R14" s="157">
        <f>SUMIFS(R20:R222,E20:E222,"ostatné regióny")</f>
        <v>0</v>
      </c>
      <c r="T14" s="9"/>
      <c r="U14" s="9"/>
    </row>
    <row r="15" spans="1:23" ht="20.100000000000001" customHeight="1" x14ac:dyDescent="0.2">
      <c r="A15" s="33" t="s">
        <v>2</v>
      </c>
      <c r="B15" s="34"/>
      <c r="C15" s="34"/>
      <c r="D15" s="35"/>
      <c r="E15" s="34"/>
      <c r="F15" s="34"/>
      <c r="G15" s="34"/>
      <c r="H15" s="36"/>
      <c r="I15" s="37"/>
      <c r="J15" s="37"/>
      <c r="K15" s="37"/>
      <c r="L15" s="37"/>
      <c r="M15" s="37"/>
      <c r="N15" s="155">
        <f>SUM(I15:M15)</f>
        <v>0</v>
      </c>
      <c r="O15" s="38"/>
      <c r="P15" s="38"/>
      <c r="Q15" s="39"/>
      <c r="R15" s="158">
        <f>N15-Q15</f>
        <v>0</v>
      </c>
      <c r="T15" s="9"/>
      <c r="U15" s="9"/>
    </row>
    <row r="16" spans="1:23" ht="20.100000000000001" customHeight="1" thickBot="1" x14ac:dyDescent="0.25">
      <c r="A16" s="40" t="s">
        <v>3</v>
      </c>
      <c r="B16" s="41"/>
      <c r="C16" s="41"/>
      <c r="D16" s="42"/>
      <c r="E16" s="41"/>
      <c r="F16" s="41"/>
      <c r="G16" s="41"/>
      <c r="H16" s="41"/>
      <c r="I16" s="156">
        <f>I15+I12</f>
        <v>0</v>
      </c>
      <c r="J16" s="156">
        <f t="shared" ref="J16:L16" si="1">J15+J12</f>
        <v>0</v>
      </c>
      <c r="K16" s="156">
        <f>K15+K12</f>
        <v>0</v>
      </c>
      <c r="L16" s="156">
        <f t="shared" si="1"/>
        <v>0</v>
      </c>
      <c r="M16" s="156">
        <f>M15+M12</f>
        <v>0</v>
      </c>
      <c r="N16" s="156">
        <f>N15+N12</f>
        <v>0</v>
      </c>
      <c r="O16" s="41"/>
      <c r="P16" s="43"/>
      <c r="Q16" s="156">
        <f>SUM(Q12:Q15)</f>
        <v>0</v>
      </c>
      <c r="R16" s="159">
        <f>SUM(R13:R15)</f>
        <v>0</v>
      </c>
      <c r="T16" s="9"/>
      <c r="U16" s="9"/>
    </row>
    <row r="17" spans="1:23" ht="13.5" thickBot="1" x14ac:dyDescent="0.2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5"/>
      <c r="Q17" s="44"/>
      <c r="R17" s="44"/>
      <c r="T17" s="9"/>
      <c r="U17" s="9"/>
    </row>
    <row r="18" spans="1:23" ht="24.95" customHeight="1" thickBot="1" x14ac:dyDescent="0.25">
      <c r="A18" s="46" t="s">
        <v>12</v>
      </c>
      <c r="B18" s="47"/>
      <c r="C18" s="47"/>
      <c r="D18" s="48"/>
      <c r="E18" s="161" t="s">
        <v>122</v>
      </c>
      <c r="F18" s="16"/>
      <c r="G18" s="16"/>
      <c r="H18" s="16"/>
      <c r="I18" s="16"/>
      <c r="J18" s="17" t="str">
        <f>IF(OR(I11="vyberte rok",I11=""),"",I11)</f>
        <v/>
      </c>
      <c r="K18" s="18" t="str">
        <f>IF(J10="","","----")</f>
        <v/>
      </c>
      <c r="L18" s="19" t="str">
        <f>IF(OR(I11="vyberte rok",I11=""),"",MAXA(I11:M11))</f>
        <v/>
      </c>
      <c r="M18" s="17"/>
      <c r="N18" s="16"/>
      <c r="O18" s="16"/>
      <c r="P18" s="16"/>
      <c r="Q18" s="16"/>
      <c r="R18" s="20"/>
      <c r="T18" s="49" t="s">
        <v>40</v>
      </c>
      <c r="U18" s="9"/>
      <c r="V18" s="49" t="s">
        <v>40</v>
      </c>
    </row>
    <row r="19" spans="1:23" ht="24.95" customHeight="1" thickBot="1" x14ac:dyDescent="0.25">
      <c r="A19" s="50" t="s">
        <v>13</v>
      </c>
      <c r="B19" s="51"/>
      <c r="C19" s="51"/>
      <c r="D19" s="52"/>
      <c r="E19" s="162"/>
      <c r="F19" s="53" t="s">
        <v>11</v>
      </c>
      <c r="G19" s="54" t="s">
        <v>10</v>
      </c>
      <c r="H19" s="24" t="s">
        <v>5</v>
      </c>
      <c r="I19" s="23" t="str">
        <f>IF(OR(I11="vyberte rok",I11=""),"",I11)</f>
        <v/>
      </c>
      <c r="J19" s="23" t="str">
        <f>IF(OR(I11="vyberte rok",I11=""),"",J11)</f>
        <v/>
      </c>
      <c r="K19" s="23" t="str">
        <f>IF(OR(I11="vyberte rok",I11=""),"",K11)</f>
        <v/>
      </c>
      <c r="L19" s="23" t="str">
        <f>IF(OR(I11="vyberte rok",I11=""),"",L11)</f>
        <v/>
      </c>
      <c r="M19" s="23" t="str">
        <f>IF(OR(I11="vyberte rok",I11=""),"",M11)</f>
        <v/>
      </c>
      <c r="N19" s="24" t="s">
        <v>6</v>
      </c>
      <c r="O19" s="54" t="s">
        <v>7</v>
      </c>
      <c r="P19" s="55" t="s">
        <v>36</v>
      </c>
      <c r="Q19" s="54" t="s">
        <v>8</v>
      </c>
      <c r="R19" s="26" t="s">
        <v>9</v>
      </c>
      <c r="T19" s="13">
        <f>COUNTIF(T20:T222,"chyba")</f>
        <v>0</v>
      </c>
      <c r="U19" s="49" t="s">
        <v>39</v>
      </c>
      <c r="V19" s="13">
        <f>SUM(V20:V222)</f>
        <v>0</v>
      </c>
    </row>
    <row r="20" spans="1:23" s="63" customFormat="1" ht="27" customHeight="1" x14ac:dyDescent="0.2">
      <c r="A20" s="6">
        <v>1</v>
      </c>
      <c r="B20" s="176"/>
      <c r="C20" s="176"/>
      <c r="D20" s="176"/>
      <c r="E20" s="150"/>
      <c r="F20" s="56"/>
      <c r="G20" s="57"/>
      <c r="H20" s="58">
        <f>ROUNDDOWN(F20*G20,2)</f>
        <v>0</v>
      </c>
      <c r="I20" s="57"/>
      <c r="J20" s="57"/>
      <c r="K20" s="57"/>
      <c r="L20" s="57"/>
      <c r="M20" s="57"/>
      <c r="N20" s="58">
        <f t="shared" ref="N20:N51" si="2">SUM(I20:M20)</f>
        <v>0</v>
      </c>
      <c r="O20" s="59" t="str">
        <f t="shared" ref="O20:O51" si="3">IF(ROUNDDOWN(F20*G20,2)-ROUNDDOWN(SUM(I20:M20),2)=0,"","zlý súčet")</f>
        <v/>
      </c>
      <c r="P20" s="60"/>
      <c r="Q20" s="61"/>
      <c r="R20" s="62">
        <f t="shared" ref="R20:R51" si="4">N20-Q20</f>
        <v>0</v>
      </c>
      <c r="T20" s="49" t="str">
        <f>IF(AND(H20&gt;0,OR(B20="",E20="")),"chyba","ok")</f>
        <v>ok</v>
      </c>
      <c r="U20" s="49">
        <f>IF(T20="chyba",1,0)</f>
        <v>0</v>
      </c>
      <c r="V20" s="49">
        <f>IF(O20="zlý súčet",1,0)</f>
        <v>0</v>
      </c>
      <c r="W20" s="64"/>
    </row>
    <row r="21" spans="1:23" ht="27" customHeight="1" x14ac:dyDescent="0.2">
      <c r="A21" s="7">
        <v>2</v>
      </c>
      <c r="B21" s="172"/>
      <c r="C21" s="172"/>
      <c r="D21" s="172"/>
      <c r="E21" s="150"/>
      <c r="F21" s="65"/>
      <c r="G21" s="66"/>
      <c r="H21" s="58">
        <f t="shared" ref="H21:H83" si="5">ROUNDDOWN(F21*G21,2)</f>
        <v>0</v>
      </c>
      <c r="I21" s="66"/>
      <c r="J21" s="66"/>
      <c r="K21" s="66"/>
      <c r="L21" s="66"/>
      <c r="M21" s="66"/>
      <c r="N21" s="58">
        <f t="shared" si="2"/>
        <v>0</v>
      </c>
      <c r="O21" s="59" t="str">
        <f t="shared" si="3"/>
        <v/>
      </c>
      <c r="P21" s="60"/>
      <c r="Q21" s="67"/>
      <c r="R21" s="68">
        <f t="shared" si="4"/>
        <v>0</v>
      </c>
      <c r="T21" s="49" t="str">
        <f t="shared" ref="T21:T84" si="6">IF(AND(H21&gt;0,OR(B21="",E21="")),"chyba","ok")</f>
        <v>ok</v>
      </c>
      <c r="U21" s="49">
        <f t="shared" ref="U21:U84" si="7">IF(T21="chyba",1,0)</f>
        <v>0</v>
      </c>
      <c r="V21" s="49">
        <f t="shared" ref="V21:V84" si="8">IF(O21="zlý súčet",1,0)</f>
        <v>0</v>
      </c>
    </row>
    <row r="22" spans="1:23" ht="27" customHeight="1" x14ac:dyDescent="0.2">
      <c r="A22" s="7">
        <v>3</v>
      </c>
      <c r="B22" s="172"/>
      <c r="C22" s="172"/>
      <c r="D22" s="172"/>
      <c r="E22" s="150"/>
      <c r="F22" s="65"/>
      <c r="G22" s="66"/>
      <c r="H22" s="58">
        <f t="shared" si="5"/>
        <v>0</v>
      </c>
      <c r="I22" s="66"/>
      <c r="J22" s="66"/>
      <c r="K22" s="66"/>
      <c r="L22" s="66"/>
      <c r="M22" s="66"/>
      <c r="N22" s="58">
        <f t="shared" si="2"/>
        <v>0</v>
      </c>
      <c r="O22" s="59" t="str">
        <f t="shared" si="3"/>
        <v/>
      </c>
      <c r="P22" s="60"/>
      <c r="Q22" s="67"/>
      <c r="R22" s="68">
        <f t="shared" si="4"/>
        <v>0</v>
      </c>
      <c r="T22" s="49" t="str">
        <f t="shared" si="6"/>
        <v>ok</v>
      </c>
      <c r="U22" s="49">
        <f t="shared" si="7"/>
        <v>0</v>
      </c>
      <c r="V22" s="49">
        <f t="shared" si="8"/>
        <v>0</v>
      </c>
    </row>
    <row r="23" spans="1:23" ht="27" customHeight="1" x14ac:dyDescent="0.2">
      <c r="A23" s="7">
        <v>4</v>
      </c>
      <c r="B23" s="172"/>
      <c r="C23" s="172"/>
      <c r="D23" s="172"/>
      <c r="E23" s="150"/>
      <c r="F23" s="65"/>
      <c r="G23" s="66"/>
      <c r="H23" s="58">
        <f t="shared" si="5"/>
        <v>0</v>
      </c>
      <c r="I23" s="66"/>
      <c r="J23" s="66"/>
      <c r="K23" s="66"/>
      <c r="L23" s="66"/>
      <c r="M23" s="66"/>
      <c r="N23" s="58">
        <f t="shared" si="2"/>
        <v>0</v>
      </c>
      <c r="O23" s="59" t="str">
        <f t="shared" si="3"/>
        <v/>
      </c>
      <c r="P23" s="60"/>
      <c r="Q23" s="67"/>
      <c r="R23" s="68">
        <f t="shared" si="4"/>
        <v>0</v>
      </c>
      <c r="T23" s="49" t="str">
        <f t="shared" si="6"/>
        <v>ok</v>
      </c>
      <c r="U23" s="49">
        <f t="shared" si="7"/>
        <v>0</v>
      </c>
      <c r="V23" s="49">
        <f t="shared" si="8"/>
        <v>0</v>
      </c>
    </row>
    <row r="24" spans="1:23" ht="27" customHeight="1" x14ac:dyDescent="0.2">
      <c r="A24" s="7">
        <v>5</v>
      </c>
      <c r="B24" s="172"/>
      <c r="C24" s="172"/>
      <c r="D24" s="172"/>
      <c r="E24" s="150"/>
      <c r="F24" s="65"/>
      <c r="G24" s="66"/>
      <c r="H24" s="58">
        <f t="shared" si="5"/>
        <v>0</v>
      </c>
      <c r="I24" s="66"/>
      <c r="J24" s="66"/>
      <c r="K24" s="66"/>
      <c r="L24" s="66"/>
      <c r="M24" s="66"/>
      <c r="N24" s="58">
        <f t="shared" si="2"/>
        <v>0</v>
      </c>
      <c r="O24" s="59" t="str">
        <f t="shared" si="3"/>
        <v/>
      </c>
      <c r="P24" s="60"/>
      <c r="Q24" s="67"/>
      <c r="R24" s="68">
        <f t="shared" si="4"/>
        <v>0</v>
      </c>
      <c r="T24" s="49" t="str">
        <f t="shared" si="6"/>
        <v>ok</v>
      </c>
      <c r="U24" s="49">
        <f t="shared" si="7"/>
        <v>0</v>
      </c>
      <c r="V24" s="49">
        <f t="shared" si="8"/>
        <v>0</v>
      </c>
    </row>
    <row r="25" spans="1:23" ht="27" customHeight="1" x14ac:dyDescent="0.2">
      <c r="A25" s="7">
        <v>6</v>
      </c>
      <c r="B25" s="172"/>
      <c r="C25" s="172"/>
      <c r="D25" s="172"/>
      <c r="E25" s="150"/>
      <c r="F25" s="65"/>
      <c r="G25" s="66"/>
      <c r="H25" s="58">
        <f t="shared" si="5"/>
        <v>0</v>
      </c>
      <c r="I25" s="66"/>
      <c r="J25" s="66"/>
      <c r="K25" s="66"/>
      <c r="L25" s="66"/>
      <c r="M25" s="66"/>
      <c r="N25" s="58">
        <f t="shared" si="2"/>
        <v>0</v>
      </c>
      <c r="O25" s="59" t="str">
        <f t="shared" si="3"/>
        <v/>
      </c>
      <c r="P25" s="60"/>
      <c r="Q25" s="67"/>
      <c r="R25" s="68">
        <f t="shared" si="4"/>
        <v>0</v>
      </c>
      <c r="T25" s="49" t="str">
        <f t="shared" si="6"/>
        <v>ok</v>
      </c>
      <c r="U25" s="49">
        <f t="shared" si="7"/>
        <v>0</v>
      </c>
      <c r="V25" s="49">
        <f t="shared" si="8"/>
        <v>0</v>
      </c>
    </row>
    <row r="26" spans="1:23" ht="27" customHeight="1" x14ac:dyDescent="0.2">
      <c r="A26" s="7">
        <v>7</v>
      </c>
      <c r="B26" s="164"/>
      <c r="C26" s="164"/>
      <c r="D26" s="164"/>
      <c r="E26" s="150"/>
      <c r="F26" s="65"/>
      <c r="G26" s="66"/>
      <c r="H26" s="58">
        <f t="shared" si="5"/>
        <v>0</v>
      </c>
      <c r="I26" s="66"/>
      <c r="J26" s="66"/>
      <c r="K26" s="66"/>
      <c r="L26" s="66"/>
      <c r="M26" s="66"/>
      <c r="N26" s="58">
        <f t="shared" si="2"/>
        <v>0</v>
      </c>
      <c r="O26" s="59" t="str">
        <f t="shared" si="3"/>
        <v/>
      </c>
      <c r="P26" s="60"/>
      <c r="Q26" s="67"/>
      <c r="R26" s="68">
        <f t="shared" si="4"/>
        <v>0</v>
      </c>
      <c r="T26" s="49" t="str">
        <f t="shared" si="6"/>
        <v>ok</v>
      </c>
      <c r="U26" s="49">
        <f t="shared" si="7"/>
        <v>0</v>
      </c>
      <c r="V26" s="49">
        <f t="shared" si="8"/>
        <v>0</v>
      </c>
    </row>
    <row r="27" spans="1:23" ht="27" customHeight="1" x14ac:dyDescent="0.2">
      <c r="A27" s="7">
        <v>8</v>
      </c>
      <c r="B27" s="164"/>
      <c r="C27" s="164"/>
      <c r="D27" s="164"/>
      <c r="E27" s="150"/>
      <c r="F27" s="65"/>
      <c r="G27" s="66"/>
      <c r="H27" s="58">
        <f t="shared" si="5"/>
        <v>0</v>
      </c>
      <c r="I27" s="66"/>
      <c r="J27" s="66"/>
      <c r="K27" s="66"/>
      <c r="L27" s="66"/>
      <c r="M27" s="66"/>
      <c r="N27" s="58">
        <f t="shared" si="2"/>
        <v>0</v>
      </c>
      <c r="O27" s="59" t="str">
        <f t="shared" si="3"/>
        <v/>
      </c>
      <c r="P27" s="60"/>
      <c r="Q27" s="67"/>
      <c r="R27" s="68">
        <f t="shared" si="4"/>
        <v>0</v>
      </c>
      <c r="T27" s="49" t="str">
        <f t="shared" si="6"/>
        <v>ok</v>
      </c>
      <c r="U27" s="49">
        <f t="shared" si="7"/>
        <v>0</v>
      </c>
      <c r="V27" s="49">
        <f t="shared" si="8"/>
        <v>0</v>
      </c>
    </row>
    <row r="28" spans="1:23" ht="27" customHeight="1" x14ac:dyDescent="0.2">
      <c r="A28" s="7">
        <v>9</v>
      </c>
      <c r="B28" s="164"/>
      <c r="C28" s="164"/>
      <c r="D28" s="164"/>
      <c r="E28" s="150"/>
      <c r="F28" s="65"/>
      <c r="G28" s="66"/>
      <c r="H28" s="58">
        <f t="shared" si="5"/>
        <v>0</v>
      </c>
      <c r="I28" s="66"/>
      <c r="J28" s="66"/>
      <c r="K28" s="66"/>
      <c r="L28" s="66"/>
      <c r="M28" s="66"/>
      <c r="N28" s="58">
        <f t="shared" si="2"/>
        <v>0</v>
      </c>
      <c r="O28" s="59" t="str">
        <f t="shared" si="3"/>
        <v/>
      </c>
      <c r="P28" s="60"/>
      <c r="Q28" s="67"/>
      <c r="R28" s="68">
        <f t="shared" si="4"/>
        <v>0</v>
      </c>
      <c r="T28" s="49" t="str">
        <f t="shared" si="6"/>
        <v>ok</v>
      </c>
      <c r="U28" s="49">
        <f t="shared" si="7"/>
        <v>0</v>
      </c>
      <c r="V28" s="49">
        <f t="shared" si="8"/>
        <v>0</v>
      </c>
    </row>
    <row r="29" spans="1:23" ht="27" customHeight="1" x14ac:dyDescent="0.2">
      <c r="A29" s="7">
        <v>10</v>
      </c>
      <c r="B29" s="164"/>
      <c r="C29" s="164"/>
      <c r="D29" s="164"/>
      <c r="E29" s="150"/>
      <c r="F29" s="65"/>
      <c r="G29" s="66"/>
      <c r="H29" s="58">
        <f t="shared" si="5"/>
        <v>0</v>
      </c>
      <c r="I29" s="66"/>
      <c r="J29" s="66"/>
      <c r="K29" s="66"/>
      <c r="L29" s="66"/>
      <c r="M29" s="66"/>
      <c r="N29" s="58">
        <f t="shared" si="2"/>
        <v>0</v>
      </c>
      <c r="O29" s="59" t="str">
        <f t="shared" si="3"/>
        <v/>
      </c>
      <c r="P29" s="60"/>
      <c r="Q29" s="67"/>
      <c r="R29" s="68">
        <f t="shared" si="4"/>
        <v>0</v>
      </c>
      <c r="T29" s="49" t="str">
        <f t="shared" si="6"/>
        <v>ok</v>
      </c>
      <c r="U29" s="49">
        <f t="shared" si="7"/>
        <v>0</v>
      </c>
      <c r="V29" s="49">
        <f t="shared" si="8"/>
        <v>0</v>
      </c>
    </row>
    <row r="30" spans="1:23" ht="27" customHeight="1" x14ac:dyDescent="0.2">
      <c r="A30" s="7">
        <v>11</v>
      </c>
      <c r="B30" s="164"/>
      <c r="C30" s="164"/>
      <c r="D30" s="164"/>
      <c r="E30" s="150"/>
      <c r="F30" s="65"/>
      <c r="G30" s="66"/>
      <c r="H30" s="58">
        <f t="shared" si="5"/>
        <v>0</v>
      </c>
      <c r="I30" s="66"/>
      <c r="J30" s="66"/>
      <c r="K30" s="66"/>
      <c r="L30" s="66"/>
      <c r="M30" s="66"/>
      <c r="N30" s="58">
        <f t="shared" si="2"/>
        <v>0</v>
      </c>
      <c r="O30" s="59" t="str">
        <f t="shared" si="3"/>
        <v/>
      </c>
      <c r="P30" s="60"/>
      <c r="Q30" s="67"/>
      <c r="R30" s="68">
        <f t="shared" si="4"/>
        <v>0</v>
      </c>
      <c r="T30" s="49" t="str">
        <f t="shared" si="6"/>
        <v>ok</v>
      </c>
      <c r="U30" s="49">
        <f t="shared" si="7"/>
        <v>0</v>
      </c>
      <c r="V30" s="49">
        <f t="shared" si="8"/>
        <v>0</v>
      </c>
    </row>
    <row r="31" spans="1:23" ht="27" customHeight="1" x14ac:dyDescent="0.2">
      <c r="A31" s="7">
        <v>12</v>
      </c>
      <c r="B31" s="164"/>
      <c r="C31" s="164"/>
      <c r="D31" s="164"/>
      <c r="E31" s="150"/>
      <c r="F31" s="65"/>
      <c r="G31" s="66"/>
      <c r="H31" s="58">
        <f t="shared" si="5"/>
        <v>0</v>
      </c>
      <c r="I31" s="66"/>
      <c r="J31" s="66"/>
      <c r="K31" s="66"/>
      <c r="L31" s="66"/>
      <c r="M31" s="66"/>
      <c r="N31" s="58">
        <f t="shared" si="2"/>
        <v>0</v>
      </c>
      <c r="O31" s="59" t="str">
        <f t="shared" si="3"/>
        <v/>
      </c>
      <c r="P31" s="60"/>
      <c r="Q31" s="67"/>
      <c r="R31" s="68">
        <f t="shared" si="4"/>
        <v>0</v>
      </c>
      <c r="T31" s="49" t="str">
        <f t="shared" si="6"/>
        <v>ok</v>
      </c>
      <c r="U31" s="49">
        <f t="shared" si="7"/>
        <v>0</v>
      </c>
      <c r="V31" s="49">
        <f t="shared" si="8"/>
        <v>0</v>
      </c>
    </row>
    <row r="32" spans="1:23" ht="27" customHeight="1" x14ac:dyDescent="0.2">
      <c r="A32" s="7">
        <v>13</v>
      </c>
      <c r="B32" s="164"/>
      <c r="C32" s="164"/>
      <c r="D32" s="164"/>
      <c r="E32" s="150"/>
      <c r="F32" s="65"/>
      <c r="G32" s="66"/>
      <c r="H32" s="58">
        <f t="shared" si="5"/>
        <v>0</v>
      </c>
      <c r="I32" s="66"/>
      <c r="J32" s="66"/>
      <c r="K32" s="66"/>
      <c r="L32" s="66"/>
      <c r="M32" s="66"/>
      <c r="N32" s="58">
        <f t="shared" si="2"/>
        <v>0</v>
      </c>
      <c r="O32" s="59" t="str">
        <f t="shared" si="3"/>
        <v/>
      </c>
      <c r="P32" s="60"/>
      <c r="Q32" s="67"/>
      <c r="R32" s="68">
        <f t="shared" si="4"/>
        <v>0</v>
      </c>
      <c r="T32" s="49" t="str">
        <f t="shared" si="6"/>
        <v>ok</v>
      </c>
      <c r="U32" s="49">
        <f t="shared" si="7"/>
        <v>0</v>
      </c>
      <c r="V32" s="49">
        <f t="shared" si="8"/>
        <v>0</v>
      </c>
    </row>
    <row r="33" spans="1:22" ht="27" customHeight="1" x14ac:dyDescent="0.2">
      <c r="A33" s="7">
        <v>14</v>
      </c>
      <c r="B33" s="164"/>
      <c r="C33" s="164"/>
      <c r="D33" s="164"/>
      <c r="E33" s="150"/>
      <c r="F33" s="65"/>
      <c r="G33" s="66"/>
      <c r="H33" s="58">
        <f t="shared" si="5"/>
        <v>0</v>
      </c>
      <c r="I33" s="66"/>
      <c r="J33" s="66"/>
      <c r="K33" s="66"/>
      <c r="L33" s="66"/>
      <c r="M33" s="66"/>
      <c r="N33" s="58">
        <f t="shared" si="2"/>
        <v>0</v>
      </c>
      <c r="O33" s="59" t="str">
        <f t="shared" si="3"/>
        <v/>
      </c>
      <c r="P33" s="60"/>
      <c r="Q33" s="67"/>
      <c r="R33" s="68">
        <f t="shared" si="4"/>
        <v>0</v>
      </c>
      <c r="T33" s="49" t="str">
        <f t="shared" si="6"/>
        <v>ok</v>
      </c>
      <c r="U33" s="49">
        <f t="shared" si="7"/>
        <v>0</v>
      </c>
      <c r="V33" s="49">
        <f t="shared" si="8"/>
        <v>0</v>
      </c>
    </row>
    <row r="34" spans="1:22" ht="27" customHeight="1" x14ac:dyDescent="0.2">
      <c r="A34" s="7">
        <v>15</v>
      </c>
      <c r="B34" s="164"/>
      <c r="C34" s="164"/>
      <c r="D34" s="164"/>
      <c r="E34" s="150"/>
      <c r="F34" s="65"/>
      <c r="G34" s="66"/>
      <c r="H34" s="58">
        <f t="shared" si="5"/>
        <v>0</v>
      </c>
      <c r="I34" s="66"/>
      <c r="J34" s="66"/>
      <c r="K34" s="66"/>
      <c r="L34" s="66"/>
      <c r="M34" s="66"/>
      <c r="N34" s="58">
        <f t="shared" si="2"/>
        <v>0</v>
      </c>
      <c r="O34" s="59" t="str">
        <f t="shared" si="3"/>
        <v/>
      </c>
      <c r="P34" s="60"/>
      <c r="Q34" s="67"/>
      <c r="R34" s="68">
        <f t="shared" si="4"/>
        <v>0</v>
      </c>
      <c r="T34" s="49" t="str">
        <f t="shared" si="6"/>
        <v>ok</v>
      </c>
      <c r="U34" s="49">
        <f t="shared" si="7"/>
        <v>0</v>
      </c>
      <c r="V34" s="49">
        <f t="shared" si="8"/>
        <v>0</v>
      </c>
    </row>
    <row r="35" spans="1:22" ht="27" customHeight="1" x14ac:dyDescent="0.2">
      <c r="A35" s="7">
        <v>16</v>
      </c>
      <c r="B35" s="164"/>
      <c r="C35" s="164"/>
      <c r="D35" s="164"/>
      <c r="E35" s="150"/>
      <c r="F35" s="65"/>
      <c r="G35" s="66"/>
      <c r="H35" s="58">
        <f t="shared" si="5"/>
        <v>0</v>
      </c>
      <c r="I35" s="66"/>
      <c r="J35" s="66"/>
      <c r="K35" s="66"/>
      <c r="L35" s="66"/>
      <c r="M35" s="66"/>
      <c r="N35" s="58">
        <f t="shared" si="2"/>
        <v>0</v>
      </c>
      <c r="O35" s="59" t="str">
        <f t="shared" si="3"/>
        <v/>
      </c>
      <c r="P35" s="60"/>
      <c r="Q35" s="67"/>
      <c r="R35" s="68">
        <f t="shared" si="4"/>
        <v>0</v>
      </c>
      <c r="T35" s="49" t="str">
        <f t="shared" si="6"/>
        <v>ok</v>
      </c>
      <c r="U35" s="49">
        <f t="shared" si="7"/>
        <v>0</v>
      </c>
      <c r="V35" s="49">
        <f t="shared" si="8"/>
        <v>0</v>
      </c>
    </row>
    <row r="36" spans="1:22" ht="27" customHeight="1" x14ac:dyDescent="0.2">
      <c r="A36" s="7">
        <v>17</v>
      </c>
      <c r="B36" s="164"/>
      <c r="C36" s="164"/>
      <c r="D36" s="164"/>
      <c r="E36" s="150"/>
      <c r="F36" s="65"/>
      <c r="G36" s="66"/>
      <c r="H36" s="58">
        <f t="shared" si="5"/>
        <v>0</v>
      </c>
      <c r="I36" s="66"/>
      <c r="J36" s="66"/>
      <c r="K36" s="66"/>
      <c r="L36" s="66"/>
      <c r="M36" s="66"/>
      <c r="N36" s="58">
        <f t="shared" si="2"/>
        <v>0</v>
      </c>
      <c r="O36" s="59" t="str">
        <f t="shared" si="3"/>
        <v/>
      </c>
      <c r="P36" s="60"/>
      <c r="Q36" s="67"/>
      <c r="R36" s="68">
        <f t="shared" si="4"/>
        <v>0</v>
      </c>
      <c r="T36" s="49" t="str">
        <f t="shared" si="6"/>
        <v>ok</v>
      </c>
      <c r="U36" s="49">
        <f t="shared" si="7"/>
        <v>0</v>
      </c>
      <c r="V36" s="49">
        <f t="shared" si="8"/>
        <v>0</v>
      </c>
    </row>
    <row r="37" spans="1:22" ht="27" customHeight="1" x14ac:dyDescent="0.2">
      <c r="A37" s="7">
        <v>18</v>
      </c>
      <c r="B37" s="164"/>
      <c r="C37" s="164"/>
      <c r="D37" s="164"/>
      <c r="E37" s="150"/>
      <c r="F37" s="65"/>
      <c r="G37" s="66"/>
      <c r="H37" s="58">
        <f t="shared" si="5"/>
        <v>0</v>
      </c>
      <c r="I37" s="66"/>
      <c r="J37" s="66"/>
      <c r="K37" s="66"/>
      <c r="L37" s="66"/>
      <c r="M37" s="66"/>
      <c r="N37" s="58">
        <f t="shared" si="2"/>
        <v>0</v>
      </c>
      <c r="O37" s="59" t="str">
        <f t="shared" si="3"/>
        <v/>
      </c>
      <c r="P37" s="60"/>
      <c r="Q37" s="67"/>
      <c r="R37" s="68">
        <f t="shared" si="4"/>
        <v>0</v>
      </c>
      <c r="T37" s="49" t="str">
        <f t="shared" si="6"/>
        <v>ok</v>
      </c>
      <c r="U37" s="49">
        <f t="shared" si="7"/>
        <v>0</v>
      </c>
      <c r="V37" s="49">
        <f t="shared" si="8"/>
        <v>0</v>
      </c>
    </row>
    <row r="38" spans="1:22" ht="27" customHeight="1" x14ac:dyDescent="0.2">
      <c r="A38" s="7">
        <v>19</v>
      </c>
      <c r="B38" s="164"/>
      <c r="C38" s="164"/>
      <c r="D38" s="164"/>
      <c r="E38" s="150"/>
      <c r="F38" s="65"/>
      <c r="G38" s="66"/>
      <c r="H38" s="58">
        <f t="shared" si="5"/>
        <v>0</v>
      </c>
      <c r="I38" s="66"/>
      <c r="J38" s="66"/>
      <c r="K38" s="66"/>
      <c r="L38" s="66"/>
      <c r="M38" s="66"/>
      <c r="N38" s="58">
        <f t="shared" si="2"/>
        <v>0</v>
      </c>
      <c r="O38" s="59" t="str">
        <f t="shared" si="3"/>
        <v/>
      </c>
      <c r="P38" s="60"/>
      <c r="Q38" s="67"/>
      <c r="R38" s="68">
        <f t="shared" si="4"/>
        <v>0</v>
      </c>
      <c r="T38" s="49" t="str">
        <f t="shared" si="6"/>
        <v>ok</v>
      </c>
      <c r="U38" s="49">
        <f t="shared" si="7"/>
        <v>0</v>
      </c>
      <c r="V38" s="49">
        <f t="shared" si="8"/>
        <v>0</v>
      </c>
    </row>
    <row r="39" spans="1:22" ht="27" customHeight="1" x14ac:dyDescent="0.2">
      <c r="A39" s="7">
        <v>20</v>
      </c>
      <c r="B39" s="164"/>
      <c r="C39" s="164"/>
      <c r="D39" s="164"/>
      <c r="E39" s="150"/>
      <c r="F39" s="65"/>
      <c r="G39" s="66"/>
      <c r="H39" s="58">
        <f t="shared" si="5"/>
        <v>0</v>
      </c>
      <c r="I39" s="66"/>
      <c r="J39" s="66"/>
      <c r="K39" s="66"/>
      <c r="L39" s="66"/>
      <c r="M39" s="66"/>
      <c r="N39" s="58">
        <f t="shared" si="2"/>
        <v>0</v>
      </c>
      <c r="O39" s="59" t="str">
        <f t="shared" si="3"/>
        <v/>
      </c>
      <c r="P39" s="60"/>
      <c r="Q39" s="67"/>
      <c r="R39" s="68">
        <f t="shared" si="4"/>
        <v>0</v>
      </c>
      <c r="T39" s="49" t="str">
        <f t="shared" si="6"/>
        <v>ok</v>
      </c>
      <c r="U39" s="49">
        <f t="shared" si="7"/>
        <v>0</v>
      </c>
      <c r="V39" s="49">
        <f t="shared" si="8"/>
        <v>0</v>
      </c>
    </row>
    <row r="40" spans="1:22" ht="27" customHeight="1" x14ac:dyDescent="0.2">
      <c r="A40" s="7">
        <v>21</v>
      </c>
      <c r="B40" s="164"/>
      <c r="C40" s="164"/>
      <c r="D40" s="164"/>
      <c r="E40" s="150"/>
      <c r="F40" s="65"/>
      <c r="G40" s="66"/>
      <c r="H40" s="58">
        <f t="shared" si="5"/>
        <v>0</v>
      </c>
      <c r="I40" s="66"/>
      <c r="J40" s="66"/>
      <c r="K40" s="66"/>
      <c r="L40" s="66"/>
      <c r="M40" s="66"/>
      <c r="N40" s="58">
        <f t="shared" si="2"/>
        <v>0</v>
      </c>
      <c r="O40" s="59" t="str">
        <f t="shared" si="3"/>
        <v/>
      </c>
      <c r="P40" s="60"/>
      <c r="Q40" s="67"/>
      <c r="R40" s="68">
        <f t="shared" si="4"/>
        <v>0</v>
      </c>
      <c r="T40" s="49" t="str">
        <f t="shared" si="6"/>
        <v>ok</v>
      </c>
      <c r="U40" s="49">
        <f t="shared" si="7"/>
        <v>0</v>
      </c>
      <c r="V40" s="49">
        <f t="shared" si="8"/>
        <v>0</v>
      </c>
    </row>
    <row r="41" spans="1:22" ht="27" customHeight="1" x14ac:dyDescent="0.2">
      <c r="A41" s="7">
        <v>22</v>
      </c>
      <c r="B41" s="164"/>
      <c r="C41" s="164"/>
      <c r="D41" s="164"/>
      <c r="E41" s="150"/>
      <c r="F41" s="65"/>
      <c r="G41" s="66"/>
      <c r="H41" s="58">
        <f t="shared" si="5"/>
        <v>0</v>
      </c>
      <c r="I41" s="66"/>
      <c r="J41" s="66"/>
      <c r="K41" s="66"/>
      <c r="L41" s="66"/>
      <c r="M41" s="66"/>
      <c r="N41" s="58">
        <f t="shared" si="2"/>
        <v>0</v>
      </c>
      <c r="O41" s="59" t="str">
        <f t="shared" si="3"/>
        <v/>
      </c>
      <c r="P41" s="60"/>
      <c r="Q41" s="67"/>
      <c r="R41" s="68">
        <f t="shared" si="4"/>
        <v>0</v>
      </c>
      <c r="T41" s="49" t="str">
        <f t="shared" si="6"/>
        <v>ok</v>
      </c>
      <c r="U41" s="49">
        <f t="shared" si="7"/>
        <v>0</v>
      </c>
      <c r="V41" s="49">
        <f t="shared" si="8"/>
        <v>0</v>
      </c>
    </row>
    <row r="42" spans="1:22" ht="27" customHeight="1" x14ac:dyDescent="0.2">
      <c r="A42" s="7">
        <v>23</v>
      </c>
      <c r="B42" s="164"/>
      <c r="C42" s="164"/>
      <c r="D42" s="164"/>
      <c r="E42" s="150"/>
      <c r="F42" s="65"/>
      <c r="G42" s="66"/>
      <c r="H42" s="58">
        <f t="shared" si="5"/>
        <v>0</v>
      </c>
      <c r="I42" s="66"/>
      <c r="J42" s="66"/>
      <c r="K42" s="66"/>
      <c r="L42" s="66"/>
      <c r="M42" s="66"/>
      <c r="N42" s="58">
        <f t="shared" si="2"/>
        <v>0</v>
      </c>
      <c r="O42" s="59" t="str">
        <f t="shared" si="3"/>
        <v/>
      </c>
      <c r="P42" s="60"/>
      <c r="Q42" s="67"/>
      <c r="R42" s="68">
        <f t="shared" si="4"/>
        <v>0</v>
      </c>
      <c r="T42" s="49" t="str">
        <f t="shared" si="6"/>
        <v>ok</v>
      </c>
      <c r="U42" s="49">
        <f t="shared" si="7"/>
        <v>0</v>
      </c>
      <c r="V42" s="49">
        <f t="shared" si="8"/>
        <v>0</v>
      </c>
    </row>
    <row r="43" spans="1:22" ht="27" customHeight="1" x14ac:dyDescent="0.2">
      <c r="A43" s="7">
        <v>24</v>
      </c>
      <c r="B43" s="164"/>
      <c r="C43" s="164"/>
      <c r="D43" s="164"/>
      <c r="E43" s="150"/>
      <c r="F43" s="65"/>
      <c r="G43" s="66"/>
      <c r="H43" s="58">
        <f t="shared" si="5"/>
        <v>0</v>
      </c>
      <c r="I43" s="66"/>
      <c r="J43" s="66"/>
      <c r="K43" s="66"/>
      <c r="L43" s="66"/>
      <c r="M43" s="66"/>
      <c r="N43" s="58">
        <f t="shared" si="2"/>
        <v>0</v>
      </c>
      <c r="O43" s="59" t="str">
        <f t="shared" si="3"/>
        <v/>
      </c>
      <c r="P43" s="60"/>
      <c r="Q43" s="67"/>
      <c r="R43" s="68">
        <f t="shared" si="4"/>
        <v>0</v>
      </c>
      <c r="T43" s="49" t="str">
        <f t="shared" si="6"/>
        <v>ok</v>
      </c>
      <c r="U43" s="49">
        <f t="shared" si="7"/>
        <v>0</v>
      </c>
      <c r="V43" s="49">
        <f t="shared" si="8"/>
        <v>0</v>
      </c>
    </row>
    <row r="44" spans="1:22" ht="27" customHeight="1" x14ac:dyDescent="0.2">
      <c r="A44" s="7">
        <v>25</v>
      </c>
      <c r="B44" s="164"/>
      <c r="C44" s="164"/>
      <c r="D44" s="164"/>
      <c r="E44" s="150"/>
      <c r="F44" s="65"/>
      <c r="G44" s="66"/>
      <c r="H44" s="58">
        <f t="shared" si="5"/>
        <v>0</v>
      </c>
      <c r="I44" s="66"/>
      <c r="J44" s="66"/>
      <c r="K44" s="66"/>
      <c r="L44" s="66"/>
      <c r="M44" s="66"/>
      <c r="N44" s="58">
        <f t="shared" si="2"/>
        <v>0</v>
      </c>
      <c r="O44" s="59" t="str">
        <f t="shared" si="3"/>
        <v/>
      </c>
      <c r="P44" s="60"/>
      <c r="Q44" s="67"/>
      <c r="R44" s="68">
        <f t="shared" si="4"/>
        <v>0</v>
      </c>
      <c r="T44" s="49" t="str">
        <f t="shared" si="6"/>
        <v>ok</v>
      </c>
      <c r="U44" s="49">
        <f t="shared" si="7"/>
        <v>0</v>
      </c>
      <c r="V44" s="49">
        <f t="shared" si="8"/>
        <v>0</v>
      </c>
    </row>
    <row r="45" spans="1:22" ht="27" customHeight="1" x14ac:dyDescent="0.2">
      <c r="A45" s="7">
        <v>26</v>
      </c>
      <c r="B45" s="164"/>
      <c r="C45" s="164"/>
      <c r="D45" s="164"/>
      <c r="E45" s="150"/>
      <c r="F45" s="65"/>
      <c r="G45" s="66"/>
      <c r="H45" s="58">
        <f t="shared" si="5"/>
        <v>0</v>
      </c>
      <c r="I45" s="66"/>
      <c r="J45" s="66"/>
      <c r="K45" s="66"/>
      <c r="L45" s="66"/>
      <c r="M45" s="66"/>
      <c r="N45" s="58">
        <f t="shared" si="2"/>
        <v>0</v>
      </c>
      <c r="O45" s="59" t="str">
        <f t="shared" si="3"/>
        <v/>
      </c>
      <c r="P45" s="60"/>
      <c r="Q45" s="67"/>
      <c r="R45" s="68">
        <f t="shared" si="4"/>
        <v>0</v>
      </c>
      <c r="T45" s="49" t="str">
        <f t="shared" si="6"/>
        <v>ok</v>
      </c>
      <c r="U45" s="49">
        <f t="shared" si="7"/>
        <v>0</v>
      </c>
      <c r="V45" s="49">
        <f t="shared" si="8"/>
        <v>0</v>
      </c>
    </row>
    <row r="46" spans="1:22" ht="27" customHeight="1" x14ac:dyDescent="0.2">
      <c r="A46" s="7">
        <v>27</v>
      </c>
      <c r="B46" s="164"/>
      <c r="C46" s="164"/>
      <c r="D46" s="164"/>
      <c r="E46" s="150"/>
      <c r="F46" s="65"/>
      <c r="G46" s="66"/>
      <c r="H46" s="58">
        <f t="shared" si="5"/>
        <v>0</v>
      </c>
      <c r="I46" s="66"/>
      <c r="J46" s="66"/>
      <c r="K46" s="66"/>
      <c r="L46" s="66"/>
      <c r="M46" s="66"/>
      <c r="N46" s="58">
        <f t="shared" si="2"/>
        <v>0</v>
      </c>
      <c r="O46" s="59" t="str">
        <f t="shared" si="3"/>
        <v/>
      </c>
      <c r="P46" s="60"/>
      <c r="Q46" s="67"/>
      <c r="R46" s="68">
        <f t="shared" si="4"/>
        <v>0</v>
      </c>
      <c r="T46" s="49" t="str">
        <f t="shared" si="6"/>
        <v>ok</v>
      </c>
      <c r="U46" s="49">
        <f t="shared" si="7"/>
        <v>0</v>
      </c>
      <c r="V46" s="49">
        <f t="shared" si="8"/>
        <v>0</v>
      </c>
    </row>
    <row r="47" spans="1:22" ht="27" customHeight="1" x14ac:dyDescent="0.2">
      <c r="A47" s="7">
        <v>28</v>
      </c>
      <c r="B47" s="164"/>
      <c r="C47" s="164"/>
      <c r="D47" s="164"/>
      <c r="E47" s="150"/>
      <c r="F47" s="65"/>
      <c r="G47" s="66"/>
      <c r="H47" s="58">
        <f t="shared" si="5"/>
        <v>0</v>
      </c>
      <c r="I47" s="66"/>
      <c r="J47" s="66"/>
      <c r="K47" s="66"/>
      <c r="L47" s="66"/>
      <c r="M47" s="66"/>
      <c r="N47" s="58">
        <f t="shared" si="2"/>
        <v>0</v>
      </c>
      <c r="O47" s="59" t="str">
        <f t="shared" si="3"/>
        <v/>
      </c>
      <c r="P47" s="60"/>
      <c r="Q47" s="67"/>
      <c r="R47" s="68">
        <f t="shared" si="4"/>
        <v>0</v>
      </c>
      <c r="T47" s="49" t="str">
        <f t="shared" si="6"/>
        <v>ok</v>
      </c>
      <c r="U47" s="49">
        <f t="shared" si="7"/>
        <v>0</v>
      </c>
      <c r="V47" s="49">
        <f t="shared" si="8"/>
        <v>0</v>
      </c>
    </row>
    <row r="48" spans="1:22" ht="27" customHeight="1" x14ac:dyDescent="0.2">
      <c r="A48" s="7">
        <v>29</v>
      </c>
      <c r="B48" s="164"/>
      <c r="C48" s="164"/>
      <c r="D48" s="164"/>
      <c r="E48" s="150"/>
      <c r="F48" s="65"/>
      <c r="G48" s="66"/>
      <c r="H48" s="58">
        <f t="shared" si="5"/>
        <v>0</v>
      </c>
      <c r="I48" s="66"/>
      <c r="J48" s="66"/>
      <c r="K48" s="66"/>
      <c r="L48" s="66"/>
      <c r="M48" s="66"/>
      <c r="N48" s="58">
        <f t="shared" si="2"/>
        <v>0</v>
      </c>
      <c r="O48" s="59" t="str">
        <f t="shared" si="3"/>
        <v/>
      </c>
      <c r="P48" s="60"/>
      <c r="Q48" s="67"/>
      <c r="R48" s="68">
        <f t="shared" si="4"/>
        <v>0</v>
      </c>
      <c r="T48" s="49" t="str">
        <f t="shared" si="6"/>
        <v>ok</v>
      </c>
      <c r="U48" s="49">
        <f t="shared" si="7"/>
        <v>0</v>
      </c>
      <c r="V48" s="49">
        <f t="shared" si="8"/>
        <v>0</v>
      </c>
    </row>
    <row r="49" spans="1:22" ht="27" customHeight="1" x14ac:dyDescent="0.2">
      <c r="A49" s="7">
        <v>30</v>
      </c>
      <c r="B49" s="164"/>
      <c r="C49" s="164"/>
      <c r="D49" s="164"/>
      <c r="E49" s="150"/>
      <c r="F49" s="65"/>
      <c r="G49" s="66"/>
      <c r="H49" s="58">
        <f t="shared" si="5"/>
        <v>0</v>
      </c>
      <c r="I49" s="66"/>
      <c r="J49" s="66"/>
      <c r="K49" s="66"/>
      <c r="L49" s="66"/>
      <c r="M49" s="66"/>
      <c r="N49" s="58">
        <f t="shared" si="2"/>
        <v>0</v>
      </c>
      <c r="O49" s="59" t="str">
        <f t="shared" si="3"/>
        <v/>
      </c>
      <c r="P49" s="60"/>
      <c r="Q49" s="67"/>
      <c r="R49" s="68">
        <f t="shared" si="4"/>
        <v>0</v>
      </c>
      <c r="T49" s="49" t="str">
        <f t="shared" si="6"/>
        <v>ok</v>
      </c>
      <c r="U49" s="49">
        <f t="shared" si="7"/>
        <v>0</v>
      </c>
      <c r="V49" s="49">
        <f t="shared" si="8"/>
        <v>0</v>
      </c>
    </row>
    <row r="50" spans="1:22" ht="27" customHeight="1" x14ac:dyDescent="0.2">
      <c r="A50" s="7">
        <v>31</v>
      </c>
      <c r="B50" s="164"/>
      <c r="C50" s="164"/>
      <c r="D50" s="164"/>
      <c r="E50" s="150"/>
      <c r="F50" s="65"/>
      <c r="G50" s="66"/>
      <c r="H50" s="58">
        <f t="shared" si="5"/>
        <v>0</v>
      </c>
      <c r="I50" s="66"/>
      <c r="J50" s="66"/>
      <c r="K50" s="66"/>
      <c r="L50" s="66"/>
      <c r="M50" s="66"/>
      <c r="N50" s="58">
        <f t="shared" si="2"/>
        <v>0</v>
      </c>
      <c r="O50" s="59" t="str">
        <f t="shared" si="3"/>
        <v/>
      </c>
      <c r="P50" s="60"/>
      <c r="Q50" s="67"/>
      <c r="R50" s="68">
        <f t="shared" si="4"/>
        <v>0</v>
      </c>
      <c r="T50" s="49" t="str">
        <f t="shared" si="6"/>
        <v>ok</v>
      </c>
      <c r="U50" s="49">
        <f t="shared" si="7"/>
        <v>0</v>
      </c>
      <c r="V50" s="49">
        <f t="shared" si="8"/>
        <v>0</v>
      </c>
    </row>
    <row r="51" spans="1:22" ht="27" customHeight="1" x14ac:dyDescent="0.2">
      <c r="A51" s="7">
        <v>32</v>
      </c>
      <c r="B51" s="164"/>
      <c r="C51" s="164"/>
      <c r="D51" s="164"/>
      <c r="E51" s="150"/>
      <c r="F51" s="65"/>
      <c r="G51" s="66"/>
      <c r="H51" s="58">
        <f t="shared" si="5"/>
        <v>0</v>
      </c>
      <c r="I51" s="66"/>
      <c r="J51" s="66"/>
      <c r="K51" s="66"/>
      <c r="L51" s="66"/>
      <c r="M51" s="66"/>
      <c r="N51" s="58">
        <f t="shared" si="2"/>
        <v>0</v>
      </c>
      <c r="O51" s="59" t="str">
        <f t="shared" si="3"/>
        <v/>
      </c>
      <c r="P51" s="60"/>
      <c r="Q51" s="67"/>
      <c r="R51" s="68">
        <f t="shared" si="4"/>
        <v>0</v>
      </c>
      <c r="T51" s="49" t="str">
        <f t="shared" si="6"/>
        <v>ok</v>
      </c>
      <c r="U51" s="49">
        <f t="shared" si="7"/>
        <v>0</v>
      </c>
      <c r="V51" s="49">
        <f t="shared" si="8"/>
        <v>0</v>
      </c>
    </row>
    <row r="52" spans="1:22" ht="27" customHeight="1" x14ac:dyDescent="0.2">
      <c r="A52" s="7">
        <v>33</v>
      </c>
      <c r="B52" s="164"/>
      <c r="C52" s="164"/>
      <c r="D52" s="164"/>
      <c r="E52" s="150"/>
      <c r="F52" s="65"/>
      <c r="G52" s="66"/>
      <c r="H52" s="58">
        <f t="shared" si="5"/>
        <v>0</v>
      </c>
      <c r="I52" s="66"/>
      <c r="J52" s="66"/>
      <c r="K52" s="66"/>
      <c r="L52" s="66"/>
      <c r="M52" s="66"/>
      <c r="N52" s="58">
        <f t="shared" ref="N52:N83" si="9">SUM(I52:M52)</f>
        <v>0</v>
      </c>
      <c r="O52" s="59" t="str">
        <f t="shared" ref="O52:O83" si="10">IF(ROUNDDOWN(F52*G52,2)-ROUNDDOWN(SUM(I52:M52),2)=0,"","zlý súčet")</f>
        <v/>
      </c>
      <c r="P52" s="60"/>
      <c r="Q52" s="67"/>
      <c r="R52" s="68">
        <f t="shared" ref="R52:R83" si="11">N52-Q52</f>
        <v>0</v>
      </c>
      <c r="T52" s="49" t="str">
        <f t="shared" si="6"/>
        <v>ok</v>
      </c>
      <c r="U52" s="49">
        <f t="shared" si="7"/>
        <v>0</v>
      </c>
      <c r="V52" s="49">
        <f t="shared" si="8"/>
        <v>0</v>
      </c>
    </row>
    <row r="53" spans="1:22" ht="27" customHeight="1" x14ac:dyDescent="0.2">
      <c r="A53" s="7">
        <v>34</v>
      </c>
      <c r="B53" s="164"/>
      <c r="C53" s="164"/>
      <c r="D53" s="164"/>
      <c r="E53" s="150"/>
      <c r="F53" s="65"/>
      <c r="G53" s="66"/>
      <c r="H53" s="58">
        <f t="shared" si="5"/>
        <v>0</v>
      </c>
      <c r="I53" s="66"/>
      <c r="J53" s="66"/>
      <c r="K53" s="66"/>
      <c r="L53" s="66"/>
      <c r="M53" s="66"/>
      <c r="N53" s="58">
        <f t="shared" si="9"/>
        <v>0</v>
      </c>
      <c r="O53" s="59" t="str">
        <f t="shared" si="10"/>
        <v/>
      </c>
      <c r="P53" s="60"/>
      <c r="Q53" s="67"/>
      <c r="R53" s="68">
        <f t="shared" si="11"/>
        <v>0</v>
      </c>
      <c r="T53" s="49" t="str">
        <f t="shared" si="6"/>
        <v>ok</v>
      </c>
      <c r="U53" s="49">
        <f t="shared" si="7"/>
        <v>0</v>
      </c>
      <c r="V53" s="49">
        <f t="shared" si="8"/>
        <v>0</v>
      </c>
    </row>
    <row r="54" spans="1:22" ht="27" customHeight="1" x14ac:dyDescent="0.2">
      <c r="A54" s="7">
        <v>35</v>
      </c>
      <c r="B54" s="164"/>
      <c r="C54" s="164"/>
      <c r="D54" s="164"/>
      <c r="E54" s="150"/>
      <c r="F54" s="65"/>
      <c r="G54" s="66"/>
      <c r="H54" s="58">
        <f t="shared" si="5"/>
        <v>0</v>
      </c>
      <c r="I54" s="66"/>
      <c r="J54" s="66"/>
      <c r="K54" s="66"/>
      <c r="L54" s="66"/>
      <c r="M54" s="66"/>
      <c r="N54" s="58">
        <f t="shared" si="9"/>
        <v>0</v>
      </c>
      <c r="O54" s="59" t="str">
        <f t="shared" si="10"/>
        <v/>
      </c>
      <c r="P54" s="60"/>
      <c r="Q54" s="67"/>
      <c r="R54" s="68">
        <f t="shared" si="11"/>
        <v>0</v>
      </c>
      <c r="T54" s="49" t="str">
        <f t="shared" si="6"/>
        <v>ok</v>
      </c>
      <c r="U54" s="49">
        <f t="shared" si="7"/>
        <v>0</v>
      </c>
      <c r="V54" s="49">
        <f t="shared" si="8"/>
        <v>0</v>
      </c>
    </row>
    <row r="55" spans="1:22" ht="27" customHeight="1" x14ac:dyDescent="0.2">
      <c r="A55" s="7">
        <v>36</v>
      </c>
      <c r="B55" s="164"/>
      <c r="C55" s="164"/>
      <c r="D55" s="164"/>
      <c r="E55" s="150"/>
      <c r="F55" s="65"/>
      <c r="G55" s="66"/>
      <c r="H55" s="58">
        <f t="shared" si="5"/>
        <v>0</v>
      </c>
      <c r="I55" s="66"/>
      <c r="J55" s="66"/>
      <c r="K55" s="66"/>
      <c r="L55" s="66"/>
      <c r="M55" s="66"/>
      <c r="N55" s="58">
        <f t="shared" si="9"/>
        <v>0</v>
      </c>
      <c r="O55" s="59" t="str">
        <f t="shared" si="10"/>
        <v/>
      </c>
      <c r="P55" s="60"/>
      <c r="Q55" s="67"/>
      <c r="R55" s="68">
        <f t="shared" si="11"/>
        <v>0</v>
      </c>
      <c r="T55" s="49" t="str">
        <f t="shared" si="6"/>
        <v>ok</v>
      </c>
      <c r="U55" s="49">
        <f t="shared" si="7"/>
        <v>0</v>
      </c>
      <c r="V55" s="49">
        <f t="shared" si="8"/>
        <v>0</v>
      </c>
    </row>
    <row r="56" spans="1:22" ht="27" customHeight="1" x14ac:dyDescent="0.2">
      <c r="A56" s="7">
        <v>37</v>
      </c>
      <c r="B56" s="164"/>
      <c r="C56" s="164"/>
      <c r="D56" s="164"/>
      <c r="E56" s="150"/>
      <c r="F56" s="65"/>
      <c r="G56" s="66"/>
      <c r="H56" s="58">
        <f t="shared" si="5"/>
        <v>0</v>
      </c>
      <c r="I56" s="66"/>
      <c r="J56" s="66"/>
      <c r="K56" s="66"/>
      <c r="L56" s="66"/>
      <c r="M56" s="66"/>
      <c r="N56" s="58">
        <f t="shared" si="9"/>
        <v>0</v>
      </c>
      <c r="O56" s="59" t="str">
        <f t="shared" si="10"/>
        <v/>
      </c>
      <c r="P56" s="60"/>
      <c r="Q56" s="67"/>
      <c r="R56" s="68">
        <f t="shared" si="11"/>
        <v>0</v>
      </c>
      <c r="T56" s="49" t="str">
        <f t="shared" si="6"/>
        <v>ok</v>
      </c>
      <c r="U56" s="49">
        <f t="shared" si="7"/>
        <v>0</v>
      </c>
      <c r="V56" s="49">
        <f t="shared" si="8"/>
        <v>0</v>
      </c>
    </row>
    <row r="57" spans="1:22" ht="27" customHeight="1" x14ac:dyDescent="0.2">
      <c r="A57" s="7">
        <v>38</v>
      </c>
      <c r="B57" s="164"/>
      <c r="C57" s="164"/>
      <c r="D57" s="164"/>
      <c r="E57" s="150"/>
      <c r="F57" s="65"/>
      <c r="G57" s="66"/>
      <c r="H57" s="58">
        <f t="shared" si="5"/>
        <v>0</v>
      </c>
      <c r="I57" s="66"/>
      <c r="J57" s="66"/>
      <c r="K57" s="66"/>
      <c r="L57" s="66"/>
      <c r="M57" s="66"/>
      <c r="N57" s="58">
        <f t="shared" si="9"/>
        <v>0</v>
      </c>
      <c r="O57" s="59" t="str">
        <f t="shared" si="10"/>
        <v/>
      </c>
      <c r="P57" s="60"/>
      <c r="Q57" s="67"/>
      <c r="R57" s="68">
        <f t="shared" si="11"/>
        <v>0</v>
      </c>
      <c r="T57" s="49" t="str">
        <f t="shared" si="6"/>
        <v>ok</v>
      </c>
      <c r="U57" s="49">
        <f t="shared" si="7"/>
        <v>0</v>
      </c>
      <c r="V57" s="49">
        <f t="shared" si="8"/>
        <v>0</v>
      </c>
    </row>
    <row r="58" spans="1:22" ht="27" customHeight="1" x14ac:dyDescent="0.2">
      <c r="A58" s="7">
        <v>39</v>
      </c>
      <c r="B58" s="164"/>
      <c r="C58" s="164"/>
      <c r="D58" s="164"/>
      <c r="E58" s="150"/>
      <c r="F58" s="65"/>
      <c r="G58" s="66"/>
      <c r="H58" s="58">
        <f t="shared" si="5"/>
        <v>0</v>
      </c>
      <c r="I58" s="66"/>
      <c r="J58" s="66"/>
      <c r="K58" s="66"/>
      <c r="L58" s="66"/>
      <c r="M58" s="66"/>
      <c r="N58" s="58">
        <f t="shared" si="9"/>
        <v>0</v>
      </c>
      <c r="O58" s="59" t="str">
        <f t="shared" si="10"/>
        <v/>
      </c>
      <c r="P58" s="60"/>
      <c r="Q58" s="67"/>
      <c r="R58" s="68">
        <f t="shared" si="11"/>
        <v>0</v>
      </c>
      <c r="T58" s="49" t="str">
        <f t="shared" si="6"/>
        <v>ok</v>
      </c>
      <c r="U58" s="49">
        <f t="shared" si="7"/>
        <v>0</v>
      </c>
      <c r="V58" s="49">
        <f t="shared" si="8"/>
        <v>0</v>
      </c>
    </row>
    <row r="59" spans="1:22" ht="27" customHeight="1" x14ac:dyDescent="0.2">
      <c r="A59" s="7">
        <v>40</v>
      </c>
      <c r="B59" s="164"/>
      <c r="C59" s="164"/>
      <c r="D59" s="164"/>
      <c r="E59" s="150"/>
      <c r="F59" s="65"/>
      <c r="G59" s="66"/>
      <c r="H59" s="58">
        <f t="shared" si="5"/>
        <v>0</v>
      </c>
      <c r="I59" s="66"/>
      <c r="J59" s="66"/>
      <c r="K59" s="66"/>
      <c r="L59" s="66"/>
      <c r="M59" s="66"/>
      <c r="N59" s="58">
        <f t="shared" si="9"/>
        <v>0</v>
      </c>
      <c r="O59" s="59" t="str">
        <f t="shared" si="10"/>
        <v/>
      </c>
      <c r="P59" s="60"/>
      <c r="Q59" s="67"/>
      <c r="R59" s="68">
        <f t="shared" si="11"/>
        <v>0</v>
      </c>
      <c r="T59" s="49" t="str">
        <f t="shared" si="6"/>
        <v>ok</v>
      </c>
      <c r="U59" s="49">
        <f t="shared" si="7"/>
        <v>0</v>
      </c>
      <c r="V59" s="49">
        <f t="shared" si="8"/>
        <v>0</v>
      </c>
    </row>
    <row r="60" spans="1:22" ht="27" customHeight="1" x14ac:dyDescent="0.2">
      <c r="A60" s="7">
        <v>41</v>
      </c>
      <c r="B60" s="164"/>
      <c r="C60" s="164"/>
      <c r="D60" s="164"/>
      <c r="E60" s="150"/>
      <c r="F60" s="65"/>
      <c r="G60" s="66"/>
      <c r="H60" s="58">
        <f t="shared" si="5"/>
        <v>0</v>
      </c>
      <c r="I60" s="66"/>
      <c r="J60" s="66"/>
      <c r="K60" s="66"/>
      <c r="L60" s="66"/>
      <c r="M60" s="66"/>
      <c r="N60" s="58">
        <f t="shared" si="9"/>
        <v>0</v>
      </c>
      <c r="O60" s="59" t="str">
        <f t="shared" si="10"/>
        <v/>
      </c>
      <c r="P60" s="60"/>
      <c r="Q60" s="67"/>
      <c r="R60" s="68">
        <f t="shared" si="11"/>
        <v>0</v>
      </c>
      <c r="T60" s="49" t="str">
        <f t="shared" si="6"/>
        <v>ok</v>
      </c>
      <c r="U60" s="49">
        <f t="shared" si="7"/>
        <v>0</v>
      </c>
      <c r="V60" s="49">
        <f t="shared" si="8"/>
        <v>0</v>
      </c>
    </row>
    <row r="61" spans="1:22" ht="27" customHeight="1" x14ac:dyDescent="0.2">
      <c r="A61" s="7">
        <v>42</v>
      </c>
      <c r="B61" s="164"/>
      <c r="C61" s="164"/>
      <c r="D61" s="164"/>
      <c r="E61" s="150"/>
      <c r="F61" s="65"/>
      <c r="G61" s="66"/>
      <c r="H61" s="58">
        <f t="shared" si="5"/>
        <v>0</v>
      </c>
      <c r="I61" s="66"/>
      <c r="J61" s="66"/>
      <c r="K61" s="66"/>
      <c r="L61" s="66"/>
      <c r="M61" s="66"/>
      <c r="N61" s="58">
        <f t="shared" si="9"/>
        <v>0</v>
      </c>
      <c r="O61" s="59" t="str">
        <f t="shared" si="10"/>
        <v/>
      </c>
      <c r="P61" s="60"/>
      <c r="Q61" s="67"/>
      <c r="R61" s="68">
        <f t="shared" si="11"/>
        <v>0</v>
      </c>
      <c r="T61" s="49" t="str">
        <f t="shared" si="6"/>
        <v>ok</v>
      </c>
      <c r="U61" s="49">
        <f t="shared" si="7"/>
        <v>0</v>
      </c>
      <c r="V61" s="49">
        <f t="shared" si="8"/>
        <v>0</v>
      </c>
    </row>
    <row r="62" spans="1:22" ht="27" customHeight="1" x14ac:dyDescent="0.2">
      <c r="A62" s="7">
        <v>43</v>
      </c>
      <c r="B62" s="164"/>
      <c r="C62" s="164"/>
      <c r="D62" s="164"/>
      <c r="E62" s="150"/>
      <c r="F62" s="65"/>
      <c r="G62" s="66"/>
      <c r="H62" s="58">
        <f t="shared" si="5"/>
        <v>0</v>
      </c>
      <c r="I62" s="66"/>
      <c r="J62" s="66"/>
      <c r="K62" s="66"/>
      <c r="L62" s="66"/>
      <c r="M62" s="66"/>
      <c r="N62" s="58">
        <f t="shared" si="9"/>
        <v>0</v>
      </c>
      <c r="O62" s="59" t="str">
        <f t="shared" si="10"/>
        <v/>
      </c>
      <c r="P62" s="60"/>
      <c r="Q62" s="67"/>
      <c r="R62" s="68">
        <f t="shared" si="11"/>
        <v>0</v>
      </c>
      <c r="T62" s="49" t="str">
        <f t="shared" si="6"/>
        <v>ok</v>
      </c>
      <c r="U62" s="49">
        <f t="shared" si="7"/>
        <v>0</v>
      </c>
      <c r="V62" s="49">
        <f t="shared" si="8"/>
        <v>0</v>
      </c>
    </row>
    <row r="63" spans="1:22" ht="27" customHeight="1" x14ac:dyDescent="0.2">
      <c r="A63" s="7">
        <v>44</v>
      </c>
      <c r="B63" s="164"/>
      <c r="C63" s="164"/>
      <c r="D63" s="164"/>
      <c r="E63" s="150"/>
      <c r="F63" s="65"/>
      <c r="G63" s="66"/>
      <c r="H63" s="58">
        <f t="shared" si="5"/>
        <v>0</v>
      </c>
      <c r="I63" s="66"/>
      <c r="J63" s="66"/>
      <c r="K63" s="66"/>
      <c r="L63" s="66"/>
      <c r="M63" s="66"/>
      <c r="N63" s="58">
        <f t="shared" si="9"/>
        <v>0</v>
      </c>
      <c r="O63" s="59" t="str">
        <f t="shared" si="10"/>
        <v/>
      </c>
      <c r="P63" s="60"/>
      <c r="Q63" s="67"/>
      <c r="R63" s="68">
        <f t="shared" si="11"/>
        <v>0</v>
      </c>
      <c r="T63" s="49" t="str">
        <f t="shared" si="6"/>
        <v>ok</v>
      </c>
      <c r="U63" s="49">
        <f t="shared" si="7"/>
        <v>0</v>
      </c>
      <c r="V63" s="49">
        <f t="shared" si="8"/>
        <v>0</v>
      </c>
    </row>
    <row r="64" spans="1:22" ht="27" customHeight="1" x14ac:dyDescent="0.2">
      <c r="A64" s="7">
        <v>45</v>
      </c>
      <c r="B64" s="164"/>
      <c r="C64" s="164"/>
      <c r="D64" s="164"/>
      <c r="E64" s="150"/>
      <c r="F64" s="65"/>
      <c r="G64" s="66"/>
      <c r="H64" s="58">
        <f t="shared" si="5"/>
        <v>0</v>
      </c>
      <c r="I64" s="66"/>
      <c r="J64" s="66"/>
      <c r="K64" s="66"/>
      <c r="L64" s="66"/>
      <c r="M64" s="66"/>
      <c r="N64" s="58">
        <f t="shared" si="9"/>
        <v>0</v>
      </c>
      <c r="O64" s="59" t="str">
        <f t="shared" si="10"/>
        <v/>
      </c>
      <c r="P64" s="60"/>
      <c r="Q64" s="67"/>
      <c r="R64" s="68">
        <f t="shared" si="11"/>
        <v>0</v>
      </c>
      <c r="T64" s="49" t="str">
        <f t="shared" si="6"/>
        <v>ok</v>
      </c>
      <c r="U64" s="49">
        <f t="shared" si="7"/>
        <v>0</v>
      </c>
      <c r="V64" s="49">
        <f t="shared" si="8"/>
        <v>0</v>
      </c>
    </row>
    <row r="65" spans="1:22" ht="27" customHeight="1" x14ac:dyDescent="0.2">
      <c r="A65" s="7">
        <v>46</v>
      </c>
      <c r="B65" s="164"/>
      <c r="C65" s="164"/>
      <c r="D65" s="164"/>
      <c r="E65" s="150"/>
      <c r="F65" s="65"/>
      <c r="G65" s="66"/>
      <c r="H65" s="58">
        <f t="shared" si="5"/>
        <v>0</v>
      </c>
      <c r="I65" s="66"/>
      <c r="J65" s="66"/>
      <c r="K65" s="66"/>
      <c r="L65" s="66"/>
      <c r="M65" s="66"/>
      <c r="N65" s="58">
        <f t="shared" si="9"/>
        <v>0</v>
      </c>
      <c r="O65" s="59" t="str">
        <f t="shared" si="10"/>
        <v/>
      </c>
      <c r="P65" s="60"/>
      <c r="Q65" s="67"/>
      <c r="R65" s="68">
        <f t="shared" si="11"/>
        <v>0</v>
      </c>
      <c r="T65" s="49" t="str">
        <f t="shared" si="6"/>
        <v>ok</v>
      </c>
      <c r="U65" s="49">
        <f t="shared" si="7"/>
        <v>0</v>
      </c>
      <c r="V65" s="49">
        <f t="shared" si="8"/>
        <v>0</v>
      </c>
    </row>
    <row r="66" spans="1:22" ht="27" customHeight="1" x14ac:dyDescent="0.2">
      <c r="A66" s="7">
        <v>47</v>
      </c>
      <c r="B66" s="164"/>
      <c r="C66" s="164"/>
      <c r="D66" s="164"/>
      <c r="E66" s="150"/>
      <c r="F66" s="65"/>
      <c r="G66" s="66"/>
      <c r="H66" s="58">
        <f t="shared" si="5"/>
        <v>0</v>
      </c>
      <c r="I66" s="66"/>
      <c r="J66" s="66"/>
      <c r="K66" s="66"/>
      <c r="L66" s="66"/>
      <c r="M66" s="66"/>
      <c r="N66" s="58">
        <f t="shared" si="9"/>
        <v>0</v>
      </c>
      <c r="O66" s="59" t="str">
        <f t="shared" si="10"/>
        <v/>
      </c>
      <c r="P66" s="60"/>
      <c r="Q66" s="67"/>
      <c r="R66" s="68">
        <f t="shared" si="11"/>
        <v>0</v>
      </c>
      <c r="T66" s="49" t="str">
        <f t="shared" si="6"/>
        <v>ok</v>
      </c>
      <c r="U66" s="49">
        <f t="shared" si="7"/>
        <v>0</v>
      </c>
      <c r="V66" s="49">
        <f t="shared" si="8"/>
        <v>0</v>
      </c>
    </row>
    <row r="67" spans="1:22" ht="27" customHeight="1" x14ac:dyDescent="0.2">
      <c r="A67" s="7">
        <v>48</v>
      </c>
      <c r="B67" s="164"/>
      <c r="C67" s="164"/>
      <c r="D67" s="164"/>
      <c r="E67" s="150"/>
      <c r="F67" s="65"/>
      <c r="G67" s="66"/>
      <c r="H67" s="58">
        <f t="shared" si="5"/>
        <v>0</v>
      </c>
      <c r="I67" s="66"/>
      <c r="J67" s="66"/>
      <c r="K67" s="66"/>
      <c r="L67" s="66"/>
      <c r="M67" s="66"/>
      <c r="N67" s="58">
        <f t="shared" si="9"/>
        <v>0</v>
      </c>
      <c r="O67" s="59" t="str">
        <f t="shared" si="10"/>
        <v/>
      </c>
      <c r="P67" s="60"/>
      <c r="Q67" s="67"/>
      <c r="R67" s="68">
        <f t="shared" si="11"/>
        <v>0</v>
      </c>
      <c r="T67" s="49" t="str">
        <f t="shared" si="6"/>
        <v>ok</v>
      </c>
      <c r="U67" s="49">
        <f t="shared" si="7"/>
        <v>0</v>
      </c>
      <c r="V67" s="49">
        <f t="shared" si="8"/>
        <v>0</v>
      </c>
    </row>
    <row r="68" spans="1:22" ht="27" customHeight="1" x14ac:dyDescent="0.2">
      <c r="A68" s="7">
        <v>49</v>
      </c>
      <c r="B68" s="164"/>
      <c r="C68" s="164"/>
      <c r="D68" s="164"/>
      <c r="E68" s="150"/>
      <c r="F68" s="65"/>
      <c r="G68" s="66"/>
      <c r="H68" s="58">
        <f t="shared" si="5"/>
        <v>0</v>
      </c>
      <c r="I68" s="66"/>
      <c r="J68" s="66"/>
      <c r="K68" s="66"/>
      <c r="L68" s="66"/>
      <c r="M68" s="66"/>
      <c r="N68" s="58">
        <f t="shared" si="9"/>
        <v>0</v>
      </c>
      <c r="O68" s="59" t="str">
        <f t="shared" si="10"/>
        <v/>
      </c>
      <c r="P68" s="60"/>
      <c r="Q68" s="67"/>
      <c r="R68" s="68">
        <f t="shared" si="11"/>
        <v>0</v>
      </c>
      <c r="T68" s="49" t="str">
        <f t="shared" si="6"/>
        <v>ok</v>
      </c>
      <c r="U68" s="49">
        <f t="shared" si="7"/>
        <v>0</v>
      </c>
      <c r="V68" s="49">
        <f t="shared" si="8"/>
        <v>0</v>
      </c>
    </row>
    <row r="69" spans="1:22" ht="27" customHeight="1" x14ac:dyDescent="0.2">
      <c r="A69" s="7">
        <v>50</v>
      </c>
      <c r="B69" s="164"/>
      <c r="C69" s="164"/>
      <c r="D69" s="164"/>
      <c r="E69" s="150"/>
      <c r="F69" s="65"/>
      <c r="G69" s="66"/>
      <c r="H69" s="58">
        <f t="shared" si="5"/>
        <v>0</v>
      </c>
      <c r="I69" s="66"/>
      <c r="J69" s="66"/>
      <c r="K69" s="66"/>
      <c r="L69" s="66"/>
      <c r="M69" s="66"/>
      <c r="N69" s="58">
        <f t="shared" si="9"/>
        <v>0</v>
      </c>
      <c r="O69" s="59" t="str">
        <f t="shared" si="10"/>
        <v/>
      </c>
      <c r="P69" s="60"/>
      <c r="Q69" s="67"/>
      <c r="R69" s="68">
        <f t="shared" si="11"/>
        <v>0</v>
      </c>
      <c r="T69" s="49" t="str">
        <f t="shared" si="6"/>
        <v>ok</v>
      </c>
      <c r="U69" s="49">
        <f t="shared" si="7"/>
        <v>0</v>
      </c>
      <c r="V69" s="49">
        <f t="shared" si="8"/>
        <v>0</v>
      </c>
    </row>
    <row r="70" spans="1:22" ht="27" customHeight="1" x14ac:dyDescent="0.2">
      <c r="A70" s="7">
        <v>51</v>
      </c>
      <c r="B70" s="164"/>
      <c r="C70" s="164"/>
      <c r="D70" s="164"/>
      <c r="E70" s="150"/>
      <c r="F70" s="65"/>
      <c r="G70" s="66"/>
      <c r="H70" s="58">
        <f t="shared" si="5"/>
        <v>0</v>
      </c>
      <c r="I70" s="66"/>
      <c r="J70" s="66"/>
      <c r="K70" s="66"/>
      <c r="L70" s="66"/>
      <c r="M70" s="66"/>
      <c r="N70" s="58">
        <f t="shared" si="9"/>
        <v>0</v>
      </c>
      <c r="O70" s="59" t="str">
        <f t="shared" si="10"/>
        <v/>
      </c>
      <c r="P70" s="60"/>
      <c r="Q70" s="67"/>
      <c r="R70" s="68">
        <f t="shared" si="11"/>
        <v>0</v>
      </c>
      <c r="T70" s="49" t="str">
        <f t="shared" si="6"/>
        <v>ok</v>
      </c>
      <c r="U70" s="49">
        <f t="shared" si="7"/>
        <v>0</v>
      </c>
      <c r="V70" s="49">
        <f t="shared" si="8"/>
        <v>0</v>
      </c>
    </row>
    <row r="71" spans="1:22" ht="27" customHeight="1" x14ac:dyDescent="0.2">
      <c r="A71" s="7">
        <v>52</v>
      </c>
      <c r="B71" s="164"/>
      <c r="C71" s="164"/>
      <c r="D71" s="164"/>
      <c r="E71" s="150"/>
      <c r="F71" s="65"/>
      <c r="G71" s="66"/>
      <c r="H71" s="58">
        <f t="shared" si="5"/>
        <v>0</v>
      </c>
      <c r="I71" s="66"/>
      <c r="J71" s="66"/>
      <c r="K71" s="66"/>
      <c r="L71" s="66"/>
      <c r="M71" s="66"/>
      <c r="N71" s="58">
        <f t="shared" si="9"/>
        <v>0</v>
      </c>
      <c r="O71" s="59" t="str">
        <f t="shared" si="10"/>
        <v/>
      </c>
      <c r="P71" s="60"/>
      <c r="Q71" s="67"/>
      <c r="R71" s="68">
        <f t="shared" si="11"/>
        <v>0</v>
      </c>
      <c r="T71" s="49" t="str">
        <f t="shared" si="6"/>
        <v>ok</v>
      </c>
      <c r="U71" s="49">
        <f t="shared" si="7"/>
        <v>0</v>
      </c>
      <c r="V71" s="49">
        <f t="shared" si="8"/>
        <v>0</v>
      </c>
    </row>
    <row r="72" spans="1:22" ht="27" customHeight="1" x14ac:dyDescent="0.2">
      <c r="A72" s="7">
        <v>53</v>
      </c>
      <c r="B72" s="164"/>
      <c r="C72" s="164"/>
      <c r="D72" s="164"/>
      <c r="E72" s="150"/>
      <c r="F72" s="65"/>
      <c r="G72" s="66"/>
      <c r="H72" s="58">
        <f t="shared" si="5"/>
        <v>0</v>
      </c>
      <c r="I72" s="66"/>
      <c r="J72" s="66"/>
      <c r="K72" s="66"/>
      <c r="L72" s="66"/>
      <c r="M72" s="66"/>
      <c r="N72" s="58">
        <f t="shared" si="9"/>
        <v>0</v>
      </c>
      <c r="O72" s="59" t="str">
        <f t="shared" si="10"/>
        <v/>
      </c>
      <c r="P72" s="60"/>
      <c r="Q72" s="67"/>
      <c r="R72" s="68">
        <f t="shared" si="11"/>
        <v>0</v>
      </c>
      <c r="T72" s="49" t="str">
        <f t="shared" si="6"/>
        <v>ok</v>
      </c>
      <c r="U72" s="49">
        <f t="shared" si="7"/>
        <v>0</v>
      </c>
      <c r="V72" s="49">
        <f t="shared" si="8"/>
        <v>0</v>
      </c>
    </row>
    <row r="73" spans="1:22" ht="27" customHeight="1" x14ac:dyDescent="0.2">
      <c r="A73" s="7">
        <v>54</v>
      </c>
      <c r="B73" s="164"/>
      <c r="C73" s="164"/>
      <c r="D73" s="164"/>
      <c r="E73" s="150"/>
      <c r="F73" s="65"/>
      <c r="G73" s="66"/>
      <c r="H73" s="58">
        <f t="shared" si="5"/>
        <v>0</v>
      </c>
      <c r="I73" s="66"/>
      <c r="J73" s="66"/>
      <c r="K73" s="66"/>
      <c r="L73" s="66"/>
      <c r="M73" s="66"/>
      <c r="N73" s="58">
        <f t="shared" si="9"/>
        <v>0</v>
      </c>
      <c r="O73" s="59" t="str">
        <f t="shared" si="10"/>
        <v/>
      </c>
      <c r="P73" s="60"/>
      <c r="Q73" s="67"/>
      <c r="R73" s="68">
        <f t="shared" si="11"/>
        <v>0</v>
      </c>
      <c r="T73" s="49" t="str">
        <f t="shared" si="6"/>
        <v>ok</v>
      </c>
      <c r="U73" s="49">
        <f t="shared" si="7"/>
        <v>0</v>
      </c>
      <c r="V73" s="49">
        <f t="shared" si="8"/>
        <v>0</v>
      </c>
    </row>
    <row r="74" spans="1:22" ht="27" customHeight="1" x14ac:dyDescent="0.2">
      <c r="A74" s="7">
        <v>55</v>
      </c>
      <c r="B74" s="164"/>
      <c r="C74" s="164"/>
      <c r="D74" s="164"/>
      <c r="E74" s="150"/>
      <c r="F74" s="65"/>
      <c r="G74" s="66"/>
      <c r="H74" s="58">
        <f t="shared" si="5"/>
        <v>0</v>
      </c>
      <c r="I74" s="66"/>
      <c r="J74" s="66"/>
      <c r="K74" s="66"/>
      <c r="L74" s="66"/>
      <c r="M74" s="66"/>
      <c r="N74" s="58">
        <f t="shared" si="9"/>
        <v>0</v>
      </c>
      <c r="O74" s="59" t="str">
        <f t="shared" si="10"/>
        <v/>
      </c>
      <c r="P74" s="60"/>
      <c r="Q74" s="67"/>
      <c r="R74" s="68">
        <f t="shared" si="11"/>
        <v>0</v>
      </c>
      <c r="T74" s="49" t="str">
        <f t="shared" si="6"/>
        <v>ok</v>
      </c>
      <c r="U74" s="49">
        <f t="shared" si="7"/>
        <v>0</v>
      </c>
      <c r="V74" s="49">
        <f t="shared" si="8"/>
        <v>0</v>
      </c>
    </row>
    <row r="75" spans="1:22" ht="27" customHeight="1" x14ac:dyDescent="0.2">
      <c r="A75" s="7">
        <v>56</v>
      </c>
      <c r="B75" s="164"/>
      <c r="C75" s="164"/>
      <c r="D75" s="164"/>
      <c r="E75" s="150"/>
      <c r="F75" s="65"/>
      <c r="G75" s="66"/>
      <c r="H75" s="58">
        <f t="shared" si="5"/>
        <v>0</v>
      </c>
      <c r="I75" s="66"/>
      <c r="J75" s="66"/>
      <c r="K75" s="66"/>
      <c r="L75" s="66"/>
      <c r="M75" s="66"/>
      <c r="N75" s="58">
        <f t="shared" si="9"/>
        <v>0</v>
      </c>
      <c r="O75" s="59" t="str">
        <f t="shared" si="10"/>
        <v/>
      </c>
      <c r="P75" s="60"/>
      <c r="Q75" s="67"/>
      <c r="R75" s="68">
        <f t="shared" si="11"/>
        <v>0</v>
      </c>
      <c r="T75" s="49" t="str">
        <f t="shared" si="6"/>
        <v>ok</v>
      </c>
      <c r="U75" s="49">
        <f t="shared" si="7"/>
        <v>0</v>
      </c>
      <c r="V75" s="49">
        <f t="shared" si="8"/>
        <v>0</v>
      </c>
    </row>
    <row r="76" spans="1:22" ht="27" customHeight="1" x14ac:dyDescent="0.2">
      <c r="A76" s="7">
        <v>57</v>
      </c>
      <c r="B76" s="164"/>
      <c r="C76" s="164"/>
      <c r="D76" s="164"/>
      <c r="E76" s="150"/>
      <c r="F76" s="65"/>
      <c r="G76" s="66"/>
      <c r="H76" s="58">
        <f t="shared" si="5"/>
        <v>0</v>
      </c>
      <c r="I76" s="66"/>
      <c r="J76" s="66"/>
      <c r="K76" s="66"/>
      <c r="L76" s="66"/>
      <c r="M76" s="66"/>
      <c r="N76" s="58">
        <f t="shared" si="9"/>
        <v>0</v>
      </c>
      <c r="O76" s="59" t="str">
        <f t="shared" si="10"/>
        <v/>
      </c>
      <c r="P76" s="60"/>
      <c r="Q76" s="67"/>
      <c r="R76" s="68">
        <f t="shared" si="11"/>
        <v>0</v>
      </c>
      <c r="T76" s="49" t="str">
        <f t="shared" si="6"/>
        <v>ok</v>
      </c>
      <c r="U76" s="49">
        <f t="shared" si="7"/>
        <v>0</v>
      </c>
      <c r="V76" s="49">
        <f t="shared" si="8"/>
        <v>0</v>
      </c>
    </row>
    <row r="77" spans="1:22" ht="27" customHeight="1" x14ac:dyDescent="0.2">
      <c r="A77" s="7">
        <v>58</v>
      </c>
      <c r="B77" s="164"/>
      <c r="C77" s="164"/>
      <c r="D77" s="164"/>
      <c r="E77" s="150"/>
      <c r="F77" s="65"/>
      <c r="G77" s="66"/>
      <c r="H77" s="58">
        <f t="shared" si="5"/>
        <v>0</v>
      </c>
      <c r="I77" s="66"/>
      <c r="J77" s="66"/>
      <c r="K77" s="66"/>
      <c r="L77" s="66"/>
      <c r="M77" s="66"/>
      <c r="N77" s="58">
        <f t="shared" si="9"/>
        <v>0</v>
      </c>
      <c r="O77" s="59" t="str">
        <f t="shared" si="10"/>
        <v/>
      </c>
      <c r="P77" s="60"/>
      <c r="Q77" s="67"/>
      <c r="R77" s="68">
        <f t="shared" si="11"/>
        <v>0</v>
      </c>
      <c r="T77" s="49" t="str">
        <f t="shared" si="6"/>
        <v>ok</v>
      </c>
      <c r="U77" s="49">
        <f t="shared" si="7"/>
        <v>0</v>
      </c>
      <c r="V77" s="49">
        <f t="shared" si="8"/>
        <v>0</v>
      </c>
    </row>
    <row r="78" spans="1:22" ht="27" customHeight="1" x14ac:dyDescent="0.2">
      <c r="A78" s="7">
        <v>59</v>
      </c>
      <c r="B78" s="164"/>
      <c r="C78" s="164"/>
      <c r="D78" s="164"/>
      <c r="E78" s="150"/>
      <c r="F78" s="65"/>
      <c r="G78" s="66"/>
      <c r="H78" s="58">
        <f t="shared" si="5"/>
        <v>0</v>
      </c>
      <c r="I78" s="66"/>
      <c r="J78" s="66"/>
      <c r="K78" s="66"/>
      <c r="L78" s="66"/>
      <c r="M78" s="66"/>
      <c r="N78" s="58">
        <f t="shared" si="9"/>
        <v>0</v>
      </c>
      <c r="O78" s="59" t="str">
        <f t="shared" si="10"/>
        <v/>
      </c>
      <c r="P78" s="60"/>
      <c r="Q78" s="67"/>
      <c r="R78" s="68">
        <f t="shared" si="11"/>
        <v>0</v>
      </c>
      <c r="T78" s="49" t="str">
        <f t="shared" si="6"/>
        <v>ok</v>
      </c>
      <c r="U78" s="49">
        <f t="shared" si="7"/>
        <v>0</v>
      </c>
      <c r="V78" s="49">
        <f t="shared" si="8"/>
        <v>0</v>
      </c>
    </row>
    <row r="79" spans="1:22" ht="27" customHeight="1" x14ac:dyDescent="0.2">
      <c r="A79" s="7">
        <v>60</v>
      </c>
      <c r="B79" s="164"/>
      <c r="C79" s="164"/>
      <c r="D79" s="164"/>
      <c r="E79" s="150"/>
      <c r="F79" s="65"/>
      <c r="G79" s="66"/>
      <c r="H79" s="58">
        <f t="shared" si="5"/>
        <v>0</v>
      </c>
      <c r="I79" s="66"/>
      <c r="J79" s="66"/>
      <c r="K79" s="66"/>
      <c r="L79" s="66"/>
      <c r="M79" s="66"/>
      <c r="N79" s="58">
        <f t="shared" si="9"/>
        <v>0</v>
      </c>
      <c r="O79" s="59" t="str">
        <f t="shared" si="10"/>
        <v/>
      </c>
      <c r="P79" s="60"/>
      <c r="Q79" s="67"/>
      <c r="R79" s="68">
        <f t="shared" si="11"/>
        <v>0</v>
      </c>
      <c r="T79" s="49" t="str">
        <f t="shared" si="6"/>
        <v>ok</v>
      </c>
      <c r="U79" s="49">
        <f t="shared" si="7"/>
        <v>0</v>
      </c>
      <c r="V79" s="49">
        <f t="shared" si="8"/>
        <v>0</v>
      </c>
    </row>
    <row r="80" spans="1:22" ht="27" customHeight="1" x14ac:dyDescent="0.2">
      <c r="A80" s="7">
        <v>61</v>
      </c>
      <c r="B80" s="164"/>
      <c r="C80" s="164"/>
      <c r="D80" s="164"/>
      <c r="E80" s="150"/>
      <c r="F80" s="65"/>
      <c r="G80" s="66"/>
      <c r="H80" s="58">
        <f t="shared" si="5"/>
        <v>0</v>
      </c>
      <c r="I80" s="66"/>
      <c r="J80" s="66"/>
      <c r="K80" s="66"/>
      <c r="L80" s="66"/>
      <c r="M80" s="66"/>
      <c r="N80" s="58">
        <f t="shared" si="9"/>
        <v>0</v>
      </c>
      <c r="O80" s="59" t="str">
        <f t="shared" si="10"/>
        <v/>
      </c>
      <c r="P80" s="60"/>
      <c r="Q80" s="67"/>
      <c r="R80" s="68">
        <f t="shared" si="11"/>
        <v>0</v>
      </c>
      <c r="T80" s="49" t="str">
        <f t="shared" si="6"/>
        <v>ok</v>
      </c>
      <c r="U80" s="49">
        <f t="shared" si="7"/>
        <v>0</v>
      </c>
      <c r="V80" s="49">
        <f t="shared" si="8"/>
        <v>0</v>
      </c>
    </row>
    <row r="81" spans="1:22" ht="27" customHeight="1" x14ac:dyDescent="0.2">
      <c r="A81" s="7">
        <v>62</v>
      </c>
      <c r="B81" s="164"/>
      <c r="C81" s="164"/>
      <c r="D81" s="164"/>
      <c r="E81" s="150"/>
      <c r="F81" s="65"/>
      <c r="G81" s="66"/>
      <c r="H81" s="58">
        <f t="shared" si="5"/>
        <v>0</v>
      </c>
      <c r="I81" s="66"/>
      <c r="J81" s="66"/>
      <c r="K81" s="66"/>
      <c r="L81" s="66"/>
      <c r="M81" s="66"/>
      <c r="N81" s="58">
        <f t="shared" si="9"/>
        <v>0</v>
      </c>
      <c r="O81" s="59" t="str">
        <f t="shared" si="10"/>
        <v/>
      </c>
      <c r="P81" s="60"/>
      <c r="Q81" s="67"/>
      <c r="R81" s="68">
        <f t="shared" si="11"/>
        <v>0</v>
      </c>
      <c r="T81" s="49" t="str">
        <f t="shared" si="6"/>
        <v>ok</v>
      </c>
      <c r="U81" s="49">
        <f t="shared" si="7"/>
        <v>0</v>
      </c>
      <c r="V81" s="49">
        <f t="shared" si="8"/>
        <v>0</v>
      </c>
    </row>
    <row r="82" spans="1:22" ht="27" customHeight="1" x14ac:dyDescent="0.2">
      <c r="A82" s="7">
        <v>63</v>
      </c>
      <c r="B82" s="164"/>
      <c r="C82" s="164"/>
      <c r="D82" s="164"/>
      <c r="E82" s="150"/>
      <c r="F82" s="65"/>
      <c r="G82" s="66"/>
      <c r="H82" s="58">
        <f t="shared" si="5"/>
        <v>0</v>
      </c>
      <c r="I82" s="66"/>
      <c r="J82" s="66"/>
      <c r="K82" s="66"/>
      <c r="L82" s="66"/>
      <c r="M82" s="66"/>
      <c r="N82" s="58">
        <f t="shared" si="9"/>
        <v>0</v>
      </c>
      <c r="O82" s="59" t="str">
        <f t="shared" si="10"/>
        <v/>
      </c>
      <c r="P82" s="60"/>
      <c r="Q82" s="67"/>
      <c r="R82" s="68">
        <f t="shared" si="11"/>
        <v>0</v>
      </c>
      <c r="T82" s="49" t="str">
        <f t="shared" si="6"/>
        <v>ok</v>
      </c>
      <c r="U82" s="49">
        <f t="shared" si="7"/>
        <v>0</v>
      </c>
      <c r="V82" s="49">
        <f t="shared" si="8"/>
        <v>0</v>
      </c>
    </row>
    <row r="83" spans="1:22" ht="27" customHeight="1" x14ac:dyDescent="0.2">
      <c r="A83" s="7">
        <v>64</v>
      </c>
      <c r="B83" s="164"/>
      <c r="C83" s="164"/>
      <c r="D83" s="164"/>
      <c r="E83" s="150"/>
      <c r="F83" s="65"/>
      <c r="G83" s="66"/>
      <c r="H83" s="58">
        <f t="shared" si="5"/>
        <v>0</v>
      </c>
      <c r="I83" s="66"/>
      <c r="J83" s="66"/>
      <c r="K83" s="66"/>
      <c r="L83" s="66"/>
      <c r="M83" s="66"/>
      <c r="N83" s="58">
        <f t="shared" si="9"/>
        <v>0</v>
      </c>
      <c r="O83" s="59" t="str">
        <f t="shared" si="10"/>
        <v/>
      </c>
      <c r="P83" s="60"/>
      <c r="Q83" s="67"/>
      <c r="R83" s="68">
        <f t="shared" si="11"/>
        <v>0</v>
      </c>
      <c r="T83" s="49" t="str">
        <f t="shared" si="6"/>
        <v>ok</v>
      </c>
      <c r="U83" s="49">
        <f t="shared" si="7"/>
        <v>0</v>
      </c>
      <c r="V83" s="49">
        <f t="shared" si="8"/>
        <v>0</v>
      </c>
    </row>
    <row r="84" spans="1:22" ht="27" customHeight="1" x14ac:dyDescent="0.2">
      <c r="A84" s="7">
        <v>65</v>
      </c>
      <c r="B84" s="164"/>
      <c r="C84" s="164"/>
      <c r="D84" s="164"/>
      <c r="E84" s="150"/>
      <c r="F84" s="65"/>
      <c r="G84" s="66"/>
      <c r="H84" s="58">
        <f t="shared" ref="H84:H222" si="12">ROUNDDOWN(F84*G84,2)</f>
        <v>0</v>
      </c>
      <c r="I84" s="66"/>
      <c r="J84" s="66"/>
      <c r="K84" s="66"/>
      <c r="L84" s="66"/>
      <c r="M84" s="66"/>
      <c r="N84" s="58">
        <f t="shared" ref="N84:N115" si="13">SUM(I84:M84)</f>
        <v>0</v>
      </c>
      <c r="O84" s="59" t="str">
        <f t="shared" ref="O84:O115" si="14">IF(ROUNDDOWN(F84*G84,2)-ROUNDDOWN(SUM(I84:M84),2)=0,"","zlý súčet")</f>
        <v/>
      </c>
      <c r="P84" s="60"/>
      <c r="Q84" s="67"/>
      <c r="R84" s="68">
        <f t="shared" ref="R84:R115" si="15">N84-Q84</f>
        <v>0</v>
      </c>
      <c r="T84" s="49" t="str">
        <f t="shared" si="6"/>
        <v>ok</v>
      </c>
      <c r="U84" s="49">
        <f t="shared" si="7"/>
        <v>0</v>
      </c>
      <c r="V84" s="49">
        <f t="shared" si="8"/>
        <v>0</v>
      </c>
    </row>
    <row r="85" spans="1:22" ht="27" customHeight="1" x14ac:dyDescent="0.2">
      <c r="A85" s="7">
        <v>66</v>
      </c>
      <c r="B85" s="164"/>
      <c r="C85" s="164"/>
      <c r="D85" s="164"/>
      <c r="E85" s="150"/>
      <c r="F85" s="65"/>
      <c r="G85" s="66"/>
      <c r="H85" s="58">
        <f t="shared" si="12"/>
        <v>0</v>
      </c>
      <c r="I85" s="66"/>
      <c r="J85" s="66"/>
      <c r="K85" s="66"/>
      <c r="L85" s="66"/>
      <c r="M85" s="66"/>
      <c r="N85" s="58">
        <f t="shared" si="13"/>
        <v>0</v>
      </c>
      <c r="O85" s="59" t="str">
        <f t="shared" si="14"/>
        <v/>
      </c>
      <c r="P85" s="60"/>
      <c r="Q85" s="67"/>
      <c r="R85" s="68">
        <f t="shared" si="15"/>
        <v>0</v>
      </c>
      <c r="T85" s="49" t="str">
        <f t="shared" ref="T85:T222" si="16">IF(AND(H85&gt;0,OR(B85="",E85="")),"chyba","ok")</f>
        <v>ok</v>
      </c>
      <c r="U85" s="49">
        <f t="shared" ref="U85:U222" si="17">IF(T85="chyba",1,0)</f>
        <v>0</v>
      </c>
      <c r="V85" s="49">
        <f t="shared" ref="V85:V222" si="18">IF(O85="zlý súčet",1,0)</f>
        <v>0</v>
      </c>
    </row>
    <row r="86" spans="1:22" ht="27" customHeight="1" x14ac:dyDescent="0.2">
      <c r="A86" s="7">
        <v>67</v>
      </c>
      <c r="B86" s="164"/>
      <c r="C86" s="164"/>
      <c r="D86" s="164"/>
      <c r="E86" s="150"/>
      <c r="F86" s="65"/>
      <c r="G86" s="66"/>
      <c r="H86" s="58">
        <f t="shared" si="12"/>
        <v>0</v>
      </c>
      <c r="I86" s="66"/>
      <c r="J86" s="66"/>
      <c r="K86" s="66"/>
      <c r="L86" s="66"/>
      <c r="M86" s="66"/>
      <c r="N86" s="58">
        <f t="shared" si="13"/>
        <v>0</v>
      </c>
      <c r="O86" s="59" t="str">
        <f t="shared" si="14"/>
        <v/>
      </c>
      <c r="P86" s="60"/>
      <c r="Q86" s="67"/>
      <c r="R86" s="68">
        <f t="shared" si="15"/>
        <v>0</v>
      </c>
      <c r="T86" s="49" t="str">
        <f t="shared" si="16"/>
        <v>ok</v>
      </c>
      <c r="U86" s="49">
        <f t="shared" si="17"/>
        <v>0</v>
      </c>
      <c r="V86" s="49">
        <f t="shared" si="18"/>
        <v>0</v>
      </c>
    </row>
    <row r="87" spans="1:22" ht="27" customHeight="1" x14ac:dyDescent="0.2">
      <c r="A87" s="7">
        <v>68</v>
      </c>
      <c r="B87" s="164"/>
      <c r="C87" s="164"/>
      <c r="D87" s="164"/>
      <c r="E87" s="150"/>
      <c r="F87" s="65"/>
      <c r="G87" s="66"/>
      <c r="H87" s="58">
        <f t="shared" si="12"/>
        <v>0</v>
      </c>
      <c r="I87" s="66"/>
      <c r="J87" s="66"/>
      <c r="K87" s="66"/>
      <c r="L87" s="66"/>
      <c r="M87" s="66"/>
      <c r="N87" s="58">
        <f t="shared" si="13"/>
        <v>0</v>
      </c>
      <c r="O87" s="59" t="str">
        <f t="shared" si="14"/>
        <v/>
      </c>
      <c r="P87" s="60"/>
      <c r="Q87" s="67"/>
      <c r="R87" s="68">
        <f t="shared" si="15"/>
        <v>0</v>
      </c>
      <c r="T87" s="49" t="str">
        <f t="shared" si="16"/>
        <v>ok</v>
      </c>
      <c r="U87" s="49">
        <f t="shared" si="17"/>
        <v>0</v>
      </c>
      <c r="V87" s="49">
        <f t="shared" si="18"/>
        <v>0</v>
      </c>
    </row>
    <row r="88" spans="1:22" ht="27" customHeight="1" x14ac:dyDescent="0.2">
      <c r="A88" s="7">
        <v>69</v>
      </c>
      <c r="B88" s="164"/>
      <c r="C88" s="164"/>
      <c r="D88" s="164"/>
      <c r="E88" s="150"/>
      <c r="F88" s="65"/>
      <c r="G88" s="66"/>
      <c r="H88" s="58">
        <f t="shared" si="12"/>
        <v>0</v>
      </c>
      <c r="I88" s="66"/>
      <c r="J88" s="66"/>
      <c r="K88" s="66"/>
      <c r="L88" s="66"/>
      <c r="M88" s="66"/>
      <c r="N88" s="58">
        <f t="shared" si="13"/>
        <v>0</v>
      </c>
      <c r="O88" s="59" t="str">
        <f t="shared" si="14"/>
        <v/>
      </c>
      <c r="P88" s="60"/>
      <c r="Q88" s="67"/>
      <c r="R88" s="68">
        <f t="shared" si="15"/>
        <v>0</v>
      </c>
      <c r="T88" s="49" t="str">
        <f t="shared" si="16"/>
        <v>ok</v>
      </c>
      <c r="U88" s="49">
        <f t="shared" si="17"/>
        <v>0</v>
      </c>
      <c r="V88" s="49">
        <f t="shared" si="18"/>
        <v>0</v>
      </c>
    </row>
    <row r="89" spans="1:22" ht="27" customHeight="1" x14ac:dyDescent="0.2">
      <c r="A89" s="7">
        <v>70</v>
      </c>
      <c r="B89" s="164"/>
      <c r="C89" s="164"/>
      <c r="D89" s="164"/>
      <c r="E89" s="150"/>
      <c r="F89" s="65"/>
      <c r="G89" s="66"/>
      <c r="H89" s="58">
        <f t="shared" si="12"/>
        <v>0</v>
      </c>
      <c r="I89" s="66"/>
      <c r="J89" s="66"/>
      <c r="K89" s="66"/>
      <c r="L89" s="66"/>
      <c r="M89" s="66"/>
      <c r="N89" s="58">
        <f t="shared" si="13"/>
        <v>0</v>
      </c>
      <c r="O89" s="59" t="str">
        <f t="shared" si="14"/>
        <v/>
      </c>
      <c r="P89" s="60"/>
      <c r="Q89" s="67"/>
      <c r="R89" s="68">
        <f t="shared" si="15"/>
        <v>0</v>
      </c>
      <c r="T89" s="49" t="str">
        <f t="shared" si="16"/>
        <v>ok</v>
      </c>
      <c r="U89" s="49">
        <f t="shared" si="17"/>
        <v>0</v>
      </c>
      <c r="V89" s="49">
        <f t="shared" si="18"/>
        <v>0</v>
      </c>
    </row>
    <row r="90" spans="1:22" ht="27" customHeight="1" x14ac:dyDescent="0.2">
      <c r="A90" s="7">
        <v>71</v>
      </c>
      <c r="B90" s="164"/>
      <c r="C90" s="164"/>
      <c r="D90" s="164"/>
      <c r="E90" s="150"/>
      <c r="F90" s="65"/>
      <c r="G90" s="66"/>
      <c r="H90" s="58">
        <f t="shared" si="12"/>
        <v>0</v>
      </c>
      <c r="I90" s="66"/>
      <c r="J90" s="66"/>
      <c r="K90" s="66"/>
      <c r="L90" s="66"/>
      <c r="M90" s="66"/>
      <c r="N90" s="58">
        <f t="shared" si="13"/>
        <v>0</v>
      </c>
      <c r="O90" s="59" t="str">
        <f t="shared" si="14"/>
        <v/>
      </c>
      <c r="P90" s="60"/>
      <c r="Q90" s="67"/>
      <c r="R90" s="68">
        <f t="shared" si="15"/>
        <v>0</v>
      </c>
      <c r="T90" s="49" t="str">
        <f t="shared" si="16"/>
        <v>ok</v>
      </c>
      <c r="U90" s="49">
        <f t="shared" si="17"/>
        <v>0</v>
      </c>
      <c r="V90" s="49">
        <f t="shared" si="18"/>
        <v>0</v>
      </c>
    </row>
    <row r="91" spans="1:22" ht="27" customHeight="1" x14ac:dyDescent="0.2">
      <c r="A91" s="7">
        <v>72</v>
      </c>
      <c r="B91" s="164"/>
      <c r="C91" s="164"/>
      <c r="D91" s="164"/>
      <c r="E91" s="150"/>
      <c r="F91" s="65"/>
      <c r="G91" s="66"/>
      <c r="H91" s="58">
        <f t="shared" si="12"/>
        <v>0</v>
      </c>
      <c r="I91" s="66"/>
      <c r="J91" s="66"/>
      <c r="K91" s="66"/>
      <c r="L91" s="66"/>
      <c r="M91" s="66"/>
      <c r="N91" s="58">
        <f t="shared" si="13"/>
        <v>0</v>
      </c>
      <c r="O91" s="59" t="str">
        <f t="shared" si="14"/>
        <v/>
      </c>
      <c r="P91" s="60"/>
      <c r="Q91" s="67"/>
      <c r="R91" s="68">
        <f t="shared" si="15"/>
        <v>0</v>
      </c>
      <c r="T91" s="49" t="str">
        <f t="shared" si="16"/>
        <v>ok</v>
      </c>
      <c r="U91" s="49">
        <f t="shared" si="17"/>
        <v>0</v>
      </c>
      <c r="V91" s="49">
        <f t="shared" si="18"/>
        <v>0</v>
      </c>
    </row>
    <row r="92" spans="1:22" ht="27" customHeight="1" x14ac:dyDescent="0.2">
      <c r="A92" s="7">
        <v>73</v>
      </c>
      <c r="B92" s="164"/>
      <c r="C92" s="164"/>
      <c r="D92" s="164"/>
      <c r="E92" s="150"/>
      <c r="F92" s="65"/>
      <c r="G92" s="66"/>
      <c r="H92" s="58">
        <f t="shared" si="12"/>
        <v>0</v>
      </c>
      <c r="I92" s="66"/>
      <c r="J92" s="66"/>
      <c r="K92" s="66"/>
      <c r="L92" s="66"/>
      <c r="M92" s="66"/>
      <c r="N92" s="58">
        <f t="shared" si="13"/>
        <v>0</v>
      </c>
      <c r="O92" s="59" t="str">
        <f t="shared" si="14"/>
        <v/>
      </c>
      <c r="P92" s="60"/>
      <c r="Q92" s="67"/>
      <c r="R92" s="68">
        <f t="shared" si="15"/>
        <v>0</v>
      </c>
      <c r="T92" s="49" t="str">
        <f t="shared" si="16"/>
        <v>ok</v>
      </c>
      <c r="U92" s="49">
        <f t="shared" si="17"/>
        <v>0</v>
      </c>
      <c r="V92" s="49">
        <f t="shared" si="18"/>
        <v>0</v>
      </c>
    </row>
    <row r="93" spans="1:22" ht="27" customHeight="1" x14ac:dyDescent="0.2">
      <c r="A93" s="7">
        <v>74</v>
      </c>
      <c r="B93" s="164"/>
      <c r="C93" s="164"/>
      <c r="D93" s="164"/>
      <c r="E93" s="150"/>
      <c r="F93" s="65"/>
      <c r="G93" s="66"/>
      <c r="H93" s="58">
        <f t="shared" si="12"/>
        <v>0</v>
      </c>
      <c r="I93" s="66"/>
      <c r="J93" s="66"/>
      <c r="K93" s="66"/>
      <c r="L93" s="66"/>
      <c r="M93" s="66"/>
      <c r="N93" s="58">
        <f t="shared" si="13"/>
        <v>0</v>
      </c>
      <c r="O93" s="59" t="str">
        <f t="shared" si="14"/>
        <v/>
      </c>
      <c r="P93" s="60"/>
      <c r="Q93" s="67"/>
      <c r="R93" s="68">
        <f t="shared" si="15"/>
        <v>0</v>
      </c>
      <c r="T93" s="49" t="str">
        <f t="shared" si="16"/>
        <v>ok</v>
      </c>
      <c r="U93" s="49">
        <f t="shared" si="17"/>
        <v>0</v>
      </c>
      <c r="V93" s="49">
        <f t="shared" si="18"/>
        <v>0</v>
      </c>
    </row>
    <row r="94" spans="1:22" ht="27" customHeight="1" x14ac:dyDescent="0.2">
      <c r="A94" s="7">
        <v>75</v>
      </c>
      <c r="B94" s="164"/>
      <c r="C94" s="164"/>
      <c r="D94" s="164"/>
      <c r="E94" s="150"/>
      <c r="F94" s="65"/>
      <c r="G94" s="66"/>
      <c r="H94" s="58">
        <f t="shared" si="12"/>
        <v>0</v>
      </c>
      <c r="I94" s="66"/>
      <c r="J94" s="66"/>
      <c r="K94" s="66"/>
      <c r="L94" s="66"/>
      <c r="M94" s="66"/>
      <c r="N94" s="58">
        <f t="shared" si="13"/>
        <v>0</v>
      </c>
      <c r="O94" s="59" t="str">
        <f t="shared" si="14"/>
        <v/>
      </c>
      <c r="P94" s="60"/>
      <c r="Q94" s="67"/>
      <c r="R94" s="68">
        <f t="shared" si="15"/>
        <v>0</v>
      </c>
      <c r="T94" s="49" t="str">
        <f t="shared" si="16"/>
        <v>ok</v>
      </c>
      <c r="U94" s="49">
        <f t="shared" si="17"/>
        <v>0</v>
      </c>
      <c r="V94" s="49">
        <f t="shared" si="18"/>
        <v>0</v>
      </c>
    </row>
    <row r="95" spans="1:22" ht="27" customHeight="1" x14ac:dyDescent="0.2">
      <c r="A95" s="7">
        <v>76</v>
      </c>
      <c r="B95" s="164"/>
      <c r="C95" s="164"/>
      <c r="D95" s="164"/>
      <c r="E95" s="150"/>
      <c r="F95" s="65"/>
      <c r="G95" s="66"/>
      <c r="H95" s="58">
        <f t="shared" si="12"/>
        <v>0</v>
      </c>
      <c r="I95" s="66"/>
      <c r="J95" s="66"/>
      <c r="K95" s="66"/>
      <c r="L95" s="66"/>
      <c r="M95" s="66"/>
      <c r="N95" s="58">
        <f t="shared" si="13"/>
        <v>0</v>
      </c>
      <c r="O95" s="59" t="str">
        <f t="shared" si="14"/>
        <v/>
      </c>
      <c r="P95" s="60"/>
      <c r="Q95" s="67"/>
      <c r="R95" s="68">
        <f t="shared" si="15"/>
        <v>0</v>
      </c>
      <c r="T95" s="49" t="str">
        <f t="shared" si="16"/>
        <v>ok</v>
      </c>
      <c r="U95" s="49">
        <f t="shared" si="17"/>
        <v>0</v>
      </c>
      <c r="V95" s="49">
        <f t="shared" si="18"/>
        <v>0</v>
      </c>
    </row>
    <row r="96" spans="1:22" ht="27" customHeight="1" x14ac:dyDescent="0.2">
      <c r="A96" s="7">
        <v>77</v>
      </c>
      <c r="B96" s="164"/>
      <c r="C96" s="164"/>
      <c r="D96" s="164"/>
      <c r="E96" s="150"/>
      <c r="F96" s="65"/>
      <c r="G96" s="66"/>
      <c r="H96" s="58">
        <f t="shared" si="12"/>
        <v>0</v>
      </c>
      <c r="I96" s="66"/>
      <c r="J96" s="66"/>
      <c r="K96" s="66"/>
      <c r="L96" s="66"/>
      <c r="M96" s="66"/>
      <c r="N96" s="58">
        <f t="shared" si="13"/>
        <v>0</v>
      </c>
      <c r="O96" s="59" t="str">
        <f t="shared" si="14"/>
        <v/>
      </c>
      <c r="P96" s="60"/>
      <c r="Q96" s="67"/>
      <c r="R96" s="68">
        <f t="shared" si="15"/>
        <v>0</v>
      </c>
      <c r="T96" s="49" t="str">
        <f t="shared" si="16"/>
        <v>ok</v>
      </c>
      <c r="U96" s="49">
        <f t="shared" si="17"/>
        <v>0</v>
      </c>
      <c r="V96" s="49">
        <f t="shared" si="18"/>
        <v>0</v>
      </c>
    </row>
    <row r="97" spans="1:22" ht="27" customHeight="1" x14ac:dyDescent="0.2">
      <c r="A97" s="7">
        <v>78</v>
      </c>
      <c r="B97" s="164"/>
      <c r="C97" s="164"/>
      <c r="D97" s="164"/>
      <c r="E97" s="150"/>
      <c r="F97" s="65"/>
      <c r="G97" s="66"/>
      <c r="H97" s="58">
        <f t="shared" si="12"/>
        <v>0</v>
      </c>
      <c r="I97" s="66"/>
      <c r="J97" s="66"/>
      <c r="K97" s="66"/>
      <c r="L97" s="66"/>
      <c r="M97" s="66"/>
      <c r="N97" s="58">
        <f t="shared" si="13"/>
        <v>0</v>
      </c>
      <c r="O97" s="59" t="str">
        <f t="shared" si="14"/>
        <v/>
      </c>
      <c r="P97" s="60"/>
      <c r="Q97" s="67"/>
      <c r="R97" s="68">
        <f t="shared" si="15"/>
        <v>0</v>
      </c>
      <c r="T97" s="49" t="str">
        <f t="shared" si="16"/>
        <v>ok</v>
      </c>
      <c r="U97" s="49">
        <f t="shared" si="17"/>
        <v>0</v>
      </c>
      <c r="V97" s="49">
        <f t="shared" si="18"/>
        <v>0</v>
      </c>
    </row>
    <row r="98" spans="1:22" ht="27" customHeight="1" x14ac:dyDescent="0.2">
      <c r="A98" s="7">
        <v>79</v>
      </c>
      <c r="B98" s="164"/>
      <c r="C98" s="164"/>
      <c r="D98" s="164"/>
      <c r="E98" s="150"/>
      <c r="F98" s="65"/>
      <c r="G98" s="66"/>
      <c r="H98" s="58">
        <f t="shared" si="12"/>
        <v>0</v>
      </c>
      <c r="I98" s="66"/>
      <c r="J98" s="66"/>
      <c r="K98" s="66"/>
      <c r="L98" s="66"/>
      <c r="M98" s="66"/>
      <c r="N98" s="58">
        <f t="shared" si="13"/>
        <v>0</v>
      </c>
      <c r="O98" s="59" t="str">
        <f t="shared" si="14"/>
        <v/>
      </c>
      <c r="P98" s="60"/>
      <c r="Q98" s="67"/>
      <c r="R98" s="68">
        <f t="shared" si="15"/>
        <v>0</v>
      </c>
      <c r="T98" s="49" t="str">
        <f t="shared" si="16"/>
        <v>ok</v>
      </c>
      <c r="U98" s="49">
        <f t="shared" si="17"/>
        <v>0</v>
      </c>
      <c r="V98" s="49">
        <f t="shared" si="18"/>
        <v>0</v>
      </c>
    </row>
    <row r="99" spans="1:22" ht="27" customHeight="1" x14ac:dyDescent="0.2">
      <c r="A99" s="7">
        <v>80</v>
      </c>
      <c r="B99" s="164"/>
      <c r="C99" s="164"/>
      <c r="D99" s="164"/>
      <c r="E99" s="150"/>
      <c r="F99" s="65"/>
      <c r="G99" s="66"/>
      <c r="H99" s="58">
        <f t="shared" si="12"/>
        <v>0</v>
      </c>
      <c r="I99" s="66"/>
      <c r="J99" s="66"/>
      <c r="K99" s="66"/>
      <c r="L99" s="66"/>
      <c r="M99" s="66"/>
      <c r="N99" s="58">
        <f t="shared" si="13"/>
        <v>0</v>
      </c>
      <c r="O99" s="59" t="str">
        <f t="shared" si="14"/>
        <v/>
      </c>
      <c r="P99" s="60"/>
      <c r="Q99" s="67"/>
      <c r="R99" s="68">
        <f t="shared" si="15"/>
        <v>0</v>
      </c>
      <c r="T99" s="49" t="str">
        <f t="shared" si="16"/>
        <v>ok</v>
      </c>
      <c r="U99" s="49">
        <f t="shared" si="17"/>
        <v>0</v>
      </c>
      <c r="V99" s="49">
        <f t="shared" si="18"/>
        <v>0</v>
      </c>
    </row>
    <row r="100" spans="1:22" ht="27" customHeight="1" x14ac:dyDescent="0.2">
      <c r="A100" s="7">
        <v>81</v>
      </c>
      <c r="B100" s="164"/>
      <c r="C100" s="164"/>
      <c r="D100" s="164"/>
      <c r="E100" s="150"/>
      <c r="F100" s="65"/>
      <c r="G100" s="66"/>
      <c r="H100" s="58">
        <f t="shared" si="12"/>
        <v>0</v>
      </c>
      <c r="I100" s="66"/>
      <c r="J100" s="66"/>
      <c r="K100" s="66"/>
      <c r="L100" s="66"/>
      <c r="M100" s="66"/>
      <c r="N100" s="58">
        <f t="shared" si="13"/>
        <v>0</v>
      </c>
      <c r="O100" s="59" t="str">
        <f t="shared" si="14"/>
        <v/>
      </c>
      <c r="P100" s="60"/>
      <c r="Q100" s="67"/>
      <c r="R100" s="68">
        <f t="shared" si="15"/>
        <v>0</v>
      </c>
      <c r="T100" s="49" t="str">
        <f t="shared" si="16"/>
        <v>ok</v>
      </c>
      <c r="U100" s="49">
        <f t="shared" si="17"/>
        <v>0</v>
      </c>
      <c r="V100" s="49">
        <f t="shared" si="18"/>
        <v>0</v>
      </c>
    </row>
    <row r="101" spans="1:22" ht="27" customHeight="1" x14ac:dyDescent="0.2">
      <c r="A101" s="7">
        <v>82</v>
      </c>
      <c r="B101" s="164"/>
      <c r="C101" s="164"/>
      <c r="D101" s="164"/>
      <c r="E101" s="150"/>
      <c r="F101" s="65"/>
      <c r="G101" s="66"/>
      <c r="H101" s="58">
        <f t="shared" si="12"/>
        <v>0</v>
      </c>
      <c r="I101" s="66"/>
      <c r="J101" s="66"/>
      <c r="K101" s="66"/>
      <c r="L101" s="66"/>
      <c r="M101" s="66"/>
      <c r="N101" s="58">
        <f t="shared" si="13"/>
        <v>0</v>
      </c>
      <c r="O101" s="59" t="str">
        <f t="shared" si="14"/>
        <v/>
      </c>
      <c r="P101" s="60"/>
      <c r="Q101" s="67"/>
      <c r="R101" s="68">
        <f t="shared" si="15"/>
        <v>0</v>
      </c>
      <c r="T101" s="49" t="str">
        <f t="shared" si="16"/>
        <v>ok</v>
      </c>
      <c r="U101" s="49">
        <f t="shared" si="17"/>
        <v>0</v>
      </c>
      <c r="V101" s="49">
        <f t="shared" si="18"/>
        <v>0</v>
      </c>
    </row>
    <row r="102" spans="1:22" ht="27" customHeight="1" x14ac:dyDescent="0.2">
      <c r="A102" s="7">
        <v>83</v>
      </c>
      <c r="B102" s="164"/>
      <c r="C102" s="164"/>
      <c r="D102" s="164"/>
      <c r="E102" s="150"/>
      <c r="F102" s="65"/>
      <c r="G102" s="66"/>
      <c r="H102" s="58">
        <f t="shared" si="12"/>
        <v>0</v>
      </c>
      <c r="I102" s="66"/>
      <c r="J102" s="66"/>
      <c r="K102" s="66"/>
      <c r="L102" s="66"/>
      <c r="M102" s="66"/>
      <c r="N102" s="58">
        <f t="shared" si="13"/>
        <v>0</v>
      </c>
      <c r="O102" s="59" t="str">
        <f t="shared" si="14"/>
        <v/>
      </c>
      <c r="P102" s="60"/>
      <c r="Q102" s="67"/>
      <c r="R102" s="68">
        <f t="shared" si="15"/>
        <v>0</v>
      </c>
      <c r="T102" s="49" t="str">
        <f t="shared" si="16"/>
        <v>ok</v>
      </c>
      <c r="U102" s="49">
        <f t="shared" si="17"/>
        <v>0</v>
      </c>
      <c r="V102" s="49">
        <f t="shared" si="18"/>
        <v>0</v>
      </c>
    </row>
    <row r="103" spans="1:22" ht="27" customHeight="1" x14ac:dyDescent="0.2">
      <c r="A103" s="7">
        <v>84</v>
      </c>
      <c r="B103" s="164"/>
      <c r="C103" s="164"/>
      <c r="D103" s="164"/>
      <c r="E103" s="150"/>
      <c r="F103" s="65"/>
      <c r="G103" s="66"/>
      <c r="H103" s="58">
        <f t="shared" si="12"/>
        <v>0</v>
      </c>
      <c r="I103" s="66"/>
      <c r="J103" s="66"/>
      <c r="K103" s="66"/>
      <c r="L103" s="66"/>
      <c r="M103" s="66"/>
      <c r="N103" s="58">
        <f t="shared" si="13"/>
        <v>0</v>
      </c>
      <c r="O103" s="59" t="str">
        <f t="shared" si="14"/>
        <v/>
      </c>
      <c r="P103" s="60"/>
      <c r="Q103" s="67"/>
      <c r="R103" s="68">
        <f t="shared" si="15"/>
        <v>0</v>
      </c>
      <c r="T103" s="49" t="str">
        <f t="shared" si="16"/>
        <v>ok</v>
      </c>
      <c r="U103" s="49">
        <f t="shared" si="17"/>
        <v>0</v>
      </c>
      <c r="V103" s="49">
        <f t="shared" si="18"/>
        <v>0</v>
      </c>
    </row>
    <row r="104" spans="1:22" ht="27" customHeight="1" x14ac:dyDescent="0.2">
      <c r="A104" s="7">
        <v>85</v>
      </c>
      <c r="B104" s="164"/>
      <c r="C104" s="164"/>
      <c r="D104" s="164"/>
      <c r="E104" s="150"/>
      <c r="F104" s="65"/>
      <c r="G104" s="66"/>
      <c r="H104" s="58">
        <f t="shared" si="12"/>
        <v>0</v>
      </c>
      <c r="I104" s="66"/>
      <c r="J104" s="66"/>
      <c r="K104" s="66"/>
      <c r="L104" s="66"/>
      <c r="M104" s="66"/>
      <c r="N104" s="58">
        <f t="shared" si="13"/>
        <v>0</v>
      </c>
      <c r="O104" s="59" t="str">
        <f t="shared" si="14"/>
        <v/>
      </c>
      <c r="P104" s="60"/>
      <c r="Q104" s="67"/>
      <c r="R104" s="68">
        <f t="shared" si="15"/>
        <v>0</v>
      </c>
      <c r="T104" s="49" t="str">
        <f t="shared" si="16"/>
        <v>ok</v>
      </c>
      <c r="U104" s="49">
        <f t="shared" si="17"/>
        <v>0</v>
      </c>
      <c r="V104" s="49">
        <f t="shared" si="18"/>
        <v>0</v>
      </c>
    </row>
    <row r="105" spans="1:22" ht="27" customHeight="1" x14ac:dyDescent="0.2">
      <c r="A105" s="7">
        <v>86</v>
      </c>
      <c r="B105" s="164"/>
      <c r="C105" s="164"/>
      <c r="D105" s="164"/>
      <c r="E105" s="150"/>
      <c r="F105" s="65"/>
      <c r="G105" s="66"/>
      <c r="H105" s="58">
        <f t="shared" si="12"/>
        <v>0</v>
      </c>
      <c r="I105" s="66"/>
      <c r="J105" s="66"/>
      <c r="K105" s="66"/>
      <c r="L105" s="66"/>
      <c r="M105" s="66"/>
      <c r="N105" s="58">
        <f t="shared" si="13"/>
        <v>0</v>
      </c>
      <c r="O105" s="59" t="str">
        <f t="shared" si="14"/>
        <v/>
      </c>
      <c r="P105" s="60"/>
      <c r="Q105" s="67"/>
      <c r="R105" s="68">
        <f t="shared" si="15"/>
        <v>0</v>
      </c>
      <c r="T105" s="49" t="str">
        <f t="shared" si="16"/>
        <v>ok</v>
      </c>
      <c r="U105" s="49">
        <f t="shared" si="17"/>
        <v>0</v>
      </c>
      <c r="V105" s="49">
        <f t="shared" si="18"/>
        <v>0</v>
      </c>
    </row>
    <row r="106" spans="1:22" ht="27" customHeight="1" x14ac:dyDescent="0.2">
      <c r="A106" s="7">
        <v>87</v>
      </c>
      <c r="B106" s="164"/>
      <c r="C106" s="164"/>
      <c r="D106" s="164"/>
      <c r="E106" s="150"/>
      <c r="F106" s="65"/>
      <c r="G106" s="66"/>
      <c r="H106" s="58">
        <f t="shared" si="12"/>
        <v>0</v>
      </c>
      <c r="I106" s="66"/>
      <c r="J106" s="66"/>
      <c r="K106" s="66"/>
      <c r="L106" s="66"/>
      <c r="M106" s="66"/>
      <c r="N106" s="58">
        <f t="shared" si="13"/>
        <v>0</v>
      </c>
      <c r="O106" s="59" t="str">
        <f t="shared" si="14"/>
        <v/>
      </c>
      <c r="P106" s="60"/>
      <c r="Q106" s="67"/>
      <c r="R106" s="68">
        <f t="shared" si="15"/>
        <v>0</v>
      </c>
      <c r="T106" s="49" t="str">
        <f t="shared" si="16"/>
        <v>ok</v>
      </c>
      <c r="U106" s="49">
        <f t="shared" si="17"/>
        <v>0</v>
      </c>
      <c r="V106" s="49">
        <f t="shared" si="18"/>
        <v>0</v>
      </c>
    </row>
    <row r="107" spans="1:22" ht="27" customHeight="1" x14ac:dyDescent="0.2">
      <c r="A107" s="7">
        <v>88</v>
      </c>
      <c r="B107" s="164"/>
      <c r="C107" s="164"/>
      <c r="D107" s="164"/>
      <c r="E107" s="150"/>
      <c r="F107" s="65"/>
      <c r="G107" s="66"/>
      <c r="H107" s="58">
        <f t="shared" si="12"/>
        <v>0</v>
      </c>
      <c r="I107" s="66"/>
      <c r="J107" s="66"/>
      <c r="K107" s="66"/>
      <c r="L107" s="66"/>
      <c r="M107" s="66"/>
      <c r="N107" s="58">
        <f t="shared" si="13"/>
        <v>0</v>
      </c>
      <c r="O107" s="59" t="str">
        <f t="shared" si="14"/>
        <v/>
      </c>
      <c r="P107" s="60"/>
      <c r="Q107" s="67"/>
      <c r="R107" s="68">
        <f t="shared" si="15"/>
        <v>0</v>
      </c>
      <c r="T107" s="49" t="str">
        <f t="shared" si="16"/>
        <v>ok</v>
      </c>
      <c r="U107" s="49">
        <f t="shared" si="17"/>
        <v>0</v>
      </c>
      <c r="V107" s="49">
        <f t="shared" si="18"/>
        <v>0</v>
      </c>
    </row>
    <row r="108" spans="1:22" ht="27" customHeight="1" x14ac:dyDescent="0.2">
      <c r="A108" s="7">
        <v>89</v>
      </c>
      <c r="B108" s="164"/>
      <c r="C108" s="164"/>
      <c r="D108" s="164"/>
      <c r="E108" s="150"/>
      <c r="F108" s="65"/>
      <c r="G108" s="66"/>
      <c r="H108" s="58">
        <f t="shared" si="12"/>
        <v>0</v>
      </c>
      <c r="I108" s="66"/>
      <c r="J108" s="66"/>
      <c r="K108" s="66"/>
      <c r="L108" s="66"/>
      <c r="M108" s="66"/>
      <c r="N108" s="58">
        <f t="shared" si="13"/>
        <v>0</v>
      </c>
      <c r="O108" s="59" t="str">
        <f t="shared" si="14"/>
        <v/>
      </c>
      <c r="P108" s="60"/>
      <c r="Q108" s="67"/>
      <c r="R108" s="68">
        <f t="shared" si="15"/>
        <v>0</v>
      </c>
      <c r="T108" s="49" t="str">
        <f t="shared" si="16"/>
        <v>ok</v>
      </c>
      <c r="U108" s="49">
        <f t="shared" si="17"/>
        <v>0</v>
      </c>
      <c r="V108" s="49">
        <f t="shared" si="18"/>
        <v>0</v>
      </c>
    </row>
    <row r="109" spans="1:22" ht="27" customHeight="1" x14ac:dyDescent="0.2">
      <c r="A109" s="7">
        <v>90</v>
      </c>
      <c r="B109" s="164"/>
      <c r="C109" s="164"/>
      <c r="D109" s="164"/>
      <c r="E109" s="150"/>
      <c r="F109" s="65"/>
      <c r="G109" s="66"/>
      <c r="H109" s="58">
        <f t="shared" si="12"/>
        <v>0</v>
      </c>
      <c r="I109" s="66"/>
      <c r="J109" s="66"/>
      <c r="K109" s="66"/>
      <c r="L109" s="66"/>
      <c r="M109" s="66"/>
      <c r="N109" s="58">
        <f t="shared" si="13"/>
        <v>0</v>
      </c>
      <c r="O109" s="59" t="str">
        <f t="shared" si="14"/>
        <v/>
      </c>
      <c r="P109" s="60"/>
      <c r="Q109" s="67"/>
      <c r="R109" s="68">
        <f t="shared" si="15"/>
        <v>0</v>
      </c>
      <c r="T109" s="49" t="str">
        <f t="shared" si="16"/>
        <v>ok</v>
      </c>
      <c r="U109" s="49">
        <f t="shared" si="17"/>
        <v>0</v>
      </c>
      <c r="V109" s="49">
        <f t="shared" si="18"/>
        <v>0</v>
      </c>
    </row>
    <row r="110" spans="1:22" ht="27" customHeight="1" x14ac:dyDescent="0.2">
      <c r="A110" s="7">
        <v>91</v>
      </c>
      <c r="B110" s="164"/>
      <c r="C110" s="164"/>
      <c r="D110" s="164"/>
      <c r="E110" s="150"/>
      <c r="F110" s="65"/>
      <c r="G110" s="66"/>
      <c r="H110" s="58">
        <f t="shared" si="12"/>
        <v>0</v>
      </c>
      <c r="I110" s="66"/>
      <c r="J110" s="66"/>
      <c r="K110" s="66"/>
      <c r="L110" s="66"/>
      <c r="M110" s="66"/>
      <c r="N110" s="58">
        <f t="shared" si="13"/>
        <v>0</v>
      </c>
      <c r="O110" s="59" t="str">
        <f t="shared" si="14"/>
        <v/>
      </c>
      <c r="P110" s="60"/>
      <c r="Q110" s="67"/>
      <c r="R110" s="68">
        <f t="shared" si="15"/>
        <v>0</v>
      </c>
      <c r="T110" s="49" t="str">
        <f t="shared" si="16"/>
        <v>ok</v>
      </c>
      <c r="U110" s="49">
        <f t="shared" si="17"/>
        <v>0</v>
      </c>
      <c r="V110" s="49">
        <f t="shared" si="18"/>
        <v>0</v>
      </c>
    </row>
    <row r="111" spans="1:22" ht="27" customHeight="1" x14ac:dyDescent="0.2">
      <c r="A111" s="7">
        <v>92</v>
      </c>
      <c r="B111" s="164"/>
      <c r="C111" s="164"/>
      <c r="D111" s="164"/>
      <c r="E111" s="150"/>
      <c r="F111" s="65"/>
      <c r="G111" s="66"/>
      <c r="H111" s="58">
        <f t="shared" si="12"/>
        <v>0</v>
      </c>
      <c r="I111" s="66"/>
      <c r="J111" s="66"/>
      <c r="K111" s="66"/>
      <c r="L111" s="66"/>
      <c r="M111" s="66"/>
      <c r="N111" s="58">
        <f t="shared" si="13"/>
        <v>0</v>
      </c>
      <c r="O111" s="59" t="str">
        <f t="shared" si="14"/>
        <v/>
      </c>
      <c r="P111" s="60"/>
      <c r="Q111" s="67"/>
      <c r="R111" s="68">
        <f t="shared" si="15"/>
        <v>0</v>
      </c>
      <c r="T111" s="49" t="str">
        <f t="shared" si="16"/>
        <v>ok</v>
      </c>
      <c r="U111" s="49">
        <f t="shared" si="17"/>
        <v>0</v>
      </c>
      <c r="V111" s="49">
        <f t="shared" si="18"/>
        <v>0</v>
      </c>
    </row>
    <row r="112" spans="1:22" ht="27" customHeight="1" x14ac:dyDescent="0.2">
      <c r="A112" s="7">
        <v>93</v>
      </c>
      <c r="B112" s="164"/>
      <c r="C112" s="164"/>
      <c r="D112" s="164"/>
      <c r="E112" s="150"/>
      <c r="F112" s="65"/>
      <c r="G112" s="66"/>
      <c r="H112" s="58">
        <f t="shared" si="12"/>
        <v>0</v>
      </c>
      <c r="I112" s="66"/>
      <c r="J112" s="66"/>
      <c r="K112" s="66"/>
      <c r="L112" s="66"/>
      <c r="M112" s="66"/>
      <c r="N112" s="58">
        <f t="shared" si="13"/>
        <v>0</v>
      </c>
      <c r="O112" s="59" t="str">
        <f t="shared" si="14"/>
        <v/>
      </c>
      <c r="P112" s="60"/>
      <c r="Q112" s="67"/>
      <c r="R112" s="68">
        <f t="shared" si="15"/>
        <v>0</v>
      </c>
      <c r="T112" s="49" t="str">
        <f t="shared" si="16"/>
        <v>ok</v>
      </c>
      <c r="U112" s="49">
        <f t="shared" si="17"/>
        <v>0</v>
      </c>
      <c r="V112" s="49">
        <f t="shared" si="18"/>
        <v>0</v>
      </c>
    </row>
    <row r="113" spans="1:22" ht="27" customHeight="1" x14ac:dyDescent="0.2">
      <c r="A113" s="7">
        <v>94</v>
      </c>
      <c r="B113" s="164"/>
      <c r="C113" s="164"/>
      <c r="D113" s="164"/>
      <c r="E113" s="150"/>
      <c r="F113" s="65"/>
      <c r="G113" s="66"/>
      <c r="H113" s="58">
        <f t="shared" si="12"/>
        <v>0</v>
      </c>
      <c r="I113" s="66"/>
      <c r="J113" s="66"/>
      <c r="K113" s="66"/>
      <c r="L113" s="66"/>
      <c r="M113" s="66"/>
      <c r="N113" s="58">
        <f t="shared" si="13"/>
        <v>0</v>
      </c>
      <c r="O113" s="59" t="str">
        <f t="shared" si="14"/>
        <v/>
      </c>
      <c r="P113" s="60"/>
      <c r="Q113" s="67"/>
      <c r="R113" s="68">
        <f t="shared" si="15"/>
        <v>0</v>
      </c>
      <c r="T113" s="49" t="str">
        <f t="shared" si="16"/>
        <v>ok</v>
      </c>
      <c r="U113" s="49">
        <f t="shared" si="17"/>
        <v>0</v>
      </c>
      <c r="V113" s="49">
        <f t="shared" si="18"/>
        <v>0</v>
      </c>
    </row>
    <row r="114" spans="1:22" ht="27" customHeight="1" x14ac:dyDescent="0.2">
      <c r="A114" s="7">
        <v>95</v>
      </c>
      <c r="B114" s="164"/>
      <c r="C114" s="164"/>
      <c r="D114" s="164"/>
      <c r="E114" s="150"/>
      <c r="F114" s="65"/>
      <c r="G114" s="66"/>
      <c r="H114" s="58">
        <f t="shared" si="12"/>
        <v>0</v>
      </c>
      <c r="I114" s="66"/>
      <c r="J114" s="66"/>
      <c r="K114" s="66"/>
      <c r="L114" s="66"/>
      <c r="M114" s="66"/>
      <c r="N114" s="58">
        <f t="shared" si="13"/>
        <v>0</v>
      </c>
      <c r="O114" s="59" t="str">
        <f t="shared" si="14"/>
        <v/>
      </c>
      <c r="P114" s="60"/>
      <c r="Q114" s="67"/>
      <c r="R114" s="68">
        <f t="shared" si="15"/>
        <v>0</v>
      </c>
      <c r="T114" s="49" t="str">
        <f t="shared" si="16"/>
        <v>ok</v>
      </c>
      <c r="U114" s="49">
        <f t="shared" si="17"/>
        <v>0</v>
      </c>
      <c r="V114" s="49">
        <f t="shared" si="18"/>
        <v>0</v>
      </c>
    </row>
    <row r="115" spans="1:22" ht="27" customHeight="1" x14ac:dyDescent="0.2">
      <c r="A115" s="7">
        <v>96</v>
      </c>
      <c r="B115" s="164"/>
      <c r="C115" s="164"/>
      <c r="D115" s="164"/>
      <c r="E115" s="150"/>
      <c r="F115" s="65"/>
      <c r="G115" s="66"/>
      <c r="H115" s="58">
        <f t="shared" si="12"/>
        <v>0</v>
      </c>
      <c r="I115" s="66"/>
      <c r="J115" s="66"/>
      <c r="K115" s="66"/>
      <c r="L115" s="66"/>
      <c r="M115" s="66"/>
      <c r="N115" s="58">
        <f t="shared" si="13"/>
        <v>0</v>
      </c>
      <c r="O115" s="59" t="str">
        <f t="shared" si="14"/>
        <v/>
      </c>
      <c r="P115" s="60"/>
      <c r="Q115" s="67"/>
      <c r="R115" s="68">
        <f t="shared" si="15"/>
        <v>0</v>
      </c>
      <c r="T115" s="49" t="str">
        <f t="shared" si="16"/>
        <v>ok</v>
      </c>
      <c r="U115" s="49">
        <f t="shared" si="17"/>
        <v>0</v>
      </c>
      <c r="V115" s="49">
        <f t="shared" si="18"/>
        <v>0</v>
      </c>
    </row>
    <row r="116" spans="1:22" ht="27" customHeight="1" x14ac:dyDescent="0.2">
      <c r="A116" s="7">
        <v>97</v>
      </c>
      <c r="B116" s="164"/>
      <c r="C116" s="164"/>
      <c r="D116" s="164"/>
      <c r="E116" s="150"/>
      <c r="F116" s="65"/>
      <c r="G116" s="66"/>
      <c r="H116" s="58">
        <f t="shared" si="12"/>
        <v>0</v>
      </c>
      <c r="I116" s="66"/>
      <c r="J116" s="66"/>
      <c r="K116" s="66"/>
      <c r="L116" s="66"/>
      <c r="M116" s="66"/>
      <c r="N116" s="58">
        <f t="shared" ref="N116:N222" si="19">SUM(I116:M116)</f>
        <v>0</v>
      </c>
      <c r="O116" s="59" t="str">
        <f t="shared" ref="O116:O222" si="20">IF(ROUNDDOWN(F116*G116,2)-ROUNDDOWN(SUM(I116:M116),2)=0,"","zlý súčet")</f>
        <v/>
      </c>
      <c r="P116" s="60"/>
      <c r="Q116" s="67"/>
      <c r="R116" s="68">
        <f t="shared" ref="R116:R222" si="21">N116-Q116</f>
        <v>0</v>
      </c>
      <c r="T116" s="49" t="str">
        <f t="shared" si="16"/>
        <v>ok</v>
      </c>
      <c r="U116" s="49">
        <f t="shared" si="17"/>
        <v>0</v>
      </c>
      <c r="V116" s="49">
        <f t="shared" si="18"/>
        <v>0</v>
      </c>
    </row>
    <row r="117" spans="1:22" ht="27" customHeight="1" x14ac:dyDescent="0.2">
      <c r="A117" s="7">
        <v>98</v>
      </c>
      <c r="B117" s="164"/>
      <c r="C117" s="164"/>
      <c r="D117" s="164"/>
      <c r="E117" s="150"/>
      <c r="F117" s="65"/>
      <c r="G117" s="66"/>
      <c r="H117" s="58">
        <f t="shared" si="12"/>
        <v>0</v>
      </c>
      <c r="I117" s="66"/>
      <c r="J117" s="66"/>
      <c r="K117" s="66"/>
      <c r="L117" s="66"/>
      <c r="M117" s="66"/>
      <c r="N117" s="58">
        <f t="shared" si="19"/>
        <v>0</v>
      </c>
      <c r="O117" s="59" t="str">
        <f t="shared" si="20"/>
        <v/>
      </c>
      <c r="P117" s="60"/>
      <c r="Q117" s="67"/>
      <c r="R117" s="68">
        <f t="shared" si="21"/>
        <v>0</v>
      </c>
      <c r="T117" s="49" t="str">
        <f t="shared" si="16"/>
        <v>ok</v>
      </c>
      <c r="U117" s="49">
        <f t="shared" si="17"/>
        <v>0</v>
      </c>
      <c r="V117" s="49">
        <f t="shared" si="18"/>
        <v>0</v>
      </c>
    </row>
    <row r="118" spans="1:22" ht="27" customHeight="1" x14ac:dyDescent="0.2">
      <c r="A118" s="7">
        <v>99</v>
      </c>
      <c r="B118" s="164"/>
      <c r="C118" s="164"/>
      <c r="D118" s="164"/>
      <c r="E118" s="150"/>
      <c r="F118" s="65"/>
      <c r="G118" s="66"/>
      <c r="H118" s="58">
        <f t="shared" si="12"/>
        <v>0</v>
      </c>
      <c r="I118" s="66"/>
      <c r="J118" s="66"/>
      <c r="K118" s="66"/>
      <c r="L118" s="66"/>
      <c r="M118" s="66"/>
      <c r="N118" s="58">
        <f t="shared" si="19"/>
        <v>0</v>
      </c>
      <c r="O118" s="59" t="str">
        <f t="shared" si="20"/>
        <v/>
      </c>
      <c r="P118" s="60"/>
      <c r="Q118" s="67"/>
      <c r="R118" s="68">
        <f t="shared" si="21"/>
        <v>0</v>
      </c>
      <c r="T118" s="49" t="str">
        <f t="shared" si="16"/>
        <v>ok</v>
      </c>
      <c r="U118" s="49">
        <f t="shared" si="17"/>
        <v>0</v>
      </c>
      <c r="V118" s="49">
        <f t="shared" si="18"/>
        <v>0</v>
      </c>
    </row>
    <row r="119" spans="1:22" ht="27" customHeight="1" x14ac:dyDescent="0.2">
      <c r="A119" s="7">
        <v>100</v>
      </c>
      <c r="B119" s="164"/>
      <c r="C119" s="164"/>
      <c r="D119" s="164"/>
      <c r="E119" s="150"/>
      <c r="F119" s="65"/>
      <c r="G119" s="66"/>
      <c r="H119" s="58">
        <f t="shared" si="12"/>
        <v>0</v>
      </c>
      <c r="I119" s="66"/>
      <c r="J119" s="66"/>
      <c r="K119" s="66"/>
      <c r="L119" s="66"/>
      <c r="M119" s="66"/>
      <c r="N119" s="58">
        <f t="shared" si="19"/>
        <v>0</v>
      </c>
      <c r="O119" s="59" t="str">
        <f t="shared" si="20"/>
        <v/>
      </c>
      <c r="P119" s="60"/>
      <c r="Q119" s="67"/>
      <c r="R119" s="68">
        <f t="shared" si="21"/>
        <v>0</v>
      </c>
      <c r="T119" s="49" t="str">
        <f t="shared" si="16"/>
        <v>ok</v>
      </c>
      <c r="U119" s="49">
        <f t="shared" si="17"/>
        <v>0</v>
      </c>
      <c r="V119" s="49">
        <f t="shared" si="18"/>
        <v>0</v>
      </c>
    </row>
    <row r="120" spans="1:22" ht="27" customHeight="1" x14ac:dyDescent="0.2">
      <c r="A120" s="7">
        <v>101</v>
      </c>
      <c r="B120" s="164"/>
      <c r="C120" s="164"/>
      <c r="D120" s="164"/>
      <c r="E120" s="150"/>
      <c r="F120" s="65"/>
      <c r="G120" s="66"/>
      <c r="H120" s="58">
        <f t="shared" ref="H120:H129" si="22">ROUNDDOWN(F120*G120,2)</f>
        <v>0</v>
      </c>
      <c r="I120" s="66"/>
      <c r="J120" s="66"/>
      <c r="K120" s="66"/>
      <c r="L120" s="66"/>
      <c r="M120" s="66"/>
      <c r="N120" s="58">
        <f t="shared" ref="N120:N129" si="23">SUM(I120:M120)</f>
        <v>0</v>
      </c>
      <c r="O120" s="59" t="str">
        <f t="shared" ref="O120:O129" si="24">IF(ROUNDDOWN(F120*G120,2)-ROUNDDOWN(SUM(I120:M120),2)=0,"","zlý súčet")</f>
        <v/>
      </c>
      <c r="P120" s="60"/>
      <c r="Q120" s="67"/>
      <c r="R120" s="68">
        <f t="shared" ref="R120:R129" si="25">N120-Q120</f>
        <v>0</v>
      </c>
      <c r="T120" s="49" t="str">
        <f t="shared" ref="T120:T129" si="26">IF(AND(H120&gt;0,OR(B120="",E120="")),"chyba","ok")</f>
        <v>ok</v>
      </c>
      <c r="U120" s="49">
        <f t="shared" ref="U120:U129" si="27">IF(T120="chyba",1,0)</f>
        <v>0</v>
      </c>
      <c r="V120" s="49">
        <f t="shared" ref="V120:V129" si="28">IF(O120="zlý súčet",1,0)</f>
        <v>0</v>
      </c>
    </row>
    <row r="121" spans="1:22" ht="27" customHeight="1" x14ac:dyDescent="0.2">
      <c r="A121" s="7">
        <v>102</v>
      </c>
      <c r="B121" s="164"/>
      <c r="C121" s="164"/>
      <c r="D121" s="164"/>
      <c r="E121" s="150"/>
      <c r="F121" s="65"/>
      <c r="G121" s="66"/>
      <c r="H121" s="58">
        <f t="shared" si="22"/>
        <v>0</v>
      </c>
      <c r="I121" s="66"/>
      <c r="J121" s="66"/>
      <c r="K121" s="66"/>
      <c r="L121" s="66"/>
      <c r="M121" s="66"/>
      <c r="N121" s="58">
        <f t="shared" si="23"/>
        <v>0</v>
      </c>
      <c r="O121" s="59" t="str">
        <f t="shared" si="24"/>
        <v/>
      </c>
      <c r="P121" s="60"/>
      <c r="Q121" s="67"/>
      <c r="R121" s="68">
        <f t="shared" si="25"/>
        <v>0</v>
      </c>
      <c r="T121" s="49" t="str">
        <f t="shared" si="26"/>
        <v>ok</v>
      </c>
      <c r="U121" s="49">
        <f t="shared" si="27"/>
        <v>0</v>
      </c>
      <c r="V121" s="49">
        <f t="shared" si="28"/>
        <v>0</v>
      </c>
    </row>
    <row r="122" spans="1:22" ht="27" customHeight="1" x14ac:dyDescent="0.2">
      <c r="A122" s="7">
        <v>103</v>
      </c>
      <c r="B122" s="164"/>
      <c r="C122" s="164"/>
      <c r="D122" s="164"/>
      <c r="E122" s="150"/>
      <c r="F122" s="65"/>
      <c r="G122" s="66"/>
      <c r="H122" s="58">
        <f t="shared" si="22"/>
        <v>0</v>
      </c>
      <c r="I122" s="66"/>
      <c r="J122" s="66"/>
      <c r="K122" s="66"/>
      <c r="L122" s="66"/>
      <c r="M122" s="66"/>
      <c r="N122" s="58">
        <f t="shared" si="23"/>
        <v>0</v>
      </c>
      <c r="O122" s="59" t="str">
        <f t="shared" si="24"/>
        <v/>
      </c>
      <c r="P122" s="60"/>
      <c r="Q122" s="67"/>
      <c r="R122" s="68">
        <f t="shared" si="25"/>
        <v>0</v>
      </c>
      <c r="T122" s="49" t="str">
        <f t="shared" si="26"/>
        <v>ok</v>
      </c>
      <c r="U122" s="49">
        <f t="shared" si="27"/>
        <v>0</v>
      </c>
      <c r="V122" s="49">
        <f t="shared" si="28"/>
        <v>0</v>
      </c>
    </row>
    <row r="123" spans="1:22" ht="27" customHeight="1" x14ac:dyDescent="0.2">
      <c r="A123" s="7">
        <v>104</v>
      </c>
      <c r="B123" s="164"/>
      <c r="C123" s="164"/>
      <c r="D123" s="164"/>
      <c r="E123" s="150"/>
      <c r="F123" s="65"/>
      <c r="G123" s="66"/>
      <c r="H123" s="58">
        <f t="shared" si="22"/>
        <v>0</v>
      </c>
      <c r="I123" s="66"/>
      <c r="J123" s="66"/>
      <c r="K123" s="66"/>
      <c r="L123" s="66"/>
      <c r="M123" s="66"/>
      <c r="N123" s="58">
        <f t="shared" si="23"/>
        <v>0</v>
      </c>
      <c r="O123" s="59" t="str">
        <f t="shared" si="24"/>
        <v/>
      </c>
      <c r="P123" s="60"/>
      <c r="Q123" s="67"/>
      <c r="R123" s="68">
        <f t="shared" si="25"/>
        <v>0</v>
      </c>
      <c r="T123" s="49" t="str">
        <f t="shared" si="26"/>
        <v>ok</v>
      </c>
      <c r="U123" s="49">
        <f t="shared" si="27"/>
        <v>0</v>
      </c>
      <c r="V123" s="49">
        <f t="shared" si="28"/>
        <v>0</v>
      </c>
    </row>
    <row r="124" spans="1:22" ht="27" customHeight="1" x14ac:dyDescent="0.2">
      <c r="A124" s="7">
        <v>105</v>
      </c>
      <c r="B124" s="164"/>
      <c r="C124" s="164"/>
      <c r="D124" s="164"/>
      <c r="E124" s="150"/>
      <c r="F124" s="65"/>
      <c r="G124" s="66"/>
      <c r="H124" s="58">
        <f t="shared" si="22"/>
        <v>0</v>
      </c>
      <c r="I124" s="66"/>
      <c r="J124" s="66"/>
      <c r="K124" s="66"/>
      <c r="L124" s="66"/>
      <c r="M124" s="66"/>
      <c r="N124" s="58">
        <f t="shared" si="23"/>
        <v>0</v>
      </c>
      <c r="O124" s="59" t="str">
        <f t="shared" si="24"/>
        <v/>
      </c>
      <c r="P124" s="60"/>
      <c r="Q124" s="67"/>
      <c r="R124" s="68">
        <f t="shared" si="25"/>
        <v>0</v>
      </c>
      <c r="T124" s="49" t="str">
        <f t="shared" si="26"/>
        <v>ok</v>
      </c>
      <c r="U124" s="49">
        <f t="shared" si="27"/>
        <v>0</v>
      </c>
      <c r="V124" s="49">
        <f t="shared" si="28"/>
        <v>0</v>
      </c>
    </row>
    <row r="125" spans="1:22" ht="27" customHeight="1" x14ac:dyDescent="0.2">
      <c r="A125" s="7">
        <v>106</v>
      </c>
      <c r="B125" s="164"/>
      <c r="C125" s="164"/>
      <c r="D125" s="164"/>
      <c r="E125" s="150"/>
      <c r="F125" s="65"/>
      <c r="G125" s="66"/>
      <c r="H125" s="58">
        <f t="shared" si="22"/>
        <v>0</v>
      </c>
      <c r="I125" s="66"/>
      <c r="J125" s="66"/>
      <c r="K125" s="66"/>
      <c r="L125" s="66"/>
      <c r="M125" s="66"/>
      <c r="N125" s="58">
        <f t="shared" si="23"/>
        <v>0</v>
      </c>
      <c r="O125" s="59" t="str">
        <f t="shared" si="24"/>
        <v/>
      </c>
      <c r="P125" s="60"/>
      <c r="Q125" s="67"/>
      <c r="R125" s="68">
        <f t="shared" si="25"/>
        <v>0</v>
      </c>
      <c r="T125" s="49" t="str">
        <f t="shared" si="26"/>
        <v>ok</v>
      </c>
      <c r="U125" s="49">
        <f t="shared" si="27"/>
        <v>0</v>
      </c>
      <c r="V125" s="49">
        <f t="shared" si="28"/>
        <v>0</v>
      </c>
    </row>
    <row r="126" spans="1:22" ht="27" customHeight="1" x14ac:dyDescent="0.2">
      <c r="A126" s="7">
        <v>107</v>
      </c>
      <c r="B126" s="164"/>
      <c r="C126" s="164"/>
      <c r="D126" s="164"/>
      <c r="E126" s="150"/>
      <c r="F126" s="65"/>
      <c r="G126" s="66"/>
      <c r="H126" s="58">
        <f t="shared" si="22"/>
        <v>0</v>
      </c>
      <c r="I126" s="66"/>
      <c r="J126" s="66"/>
      <c r="K126" s="66"/>
      <c r="L126" s="66"/>
      <c r="M126" s="66"/>
      <c r="N126" s="58">
        <f t="shared" si="23"/>
        <v>0</v>
      </c>
      <c r="O126" s="59" t="str">
        <f t="shared" si="24"/>
        <v/>
      </c>
      <c r="P126" s="60"/>
      <c r="Q126" s="67"/>
      <c r="R126" s="68">
        <f t="shared" si="25"/>
        <v>0</v>
      </c>
      <c r="T126" s="49" t="str">
        <f t="shared" si="26"/>
        <v>ok</v>
      </c>
      <c r="U126" s="49">
        <f t="shared" si="27"/>
        <v>0</v>
      </c>
      <c r="V126" s="49">
        <f t="shared" si="28"/>
        <v>0</v>
      </c>
    </row>
    <row r="127" spans="1:22" ht="27" customHeight="1" x14ac:dyDescent="0.2">
      <c r="A127" s="7">
        <v>108</v>
      </c>
      <c r="B127" s="164"/>
      <c r="C127" s="164"/>
      <c r="D127" s="164"/>
      <c r="E127" s="150"/>
      <c r="F127" s="65"/>
      <c r="G127" s="66"/>
      <c r="H127" s="58">
        <f t="shared" si="22"/>
        <v>0</v>
      </c>
      <c r="I127" s="66"/>
      <c r="J127" s="66"/>
      <c r="K127" s="66"/>
      <c r="L127" s="66"/>
      <c r="M127" s="66"/>
      <c r="N127" s="58">
        <f t="shared" si="23"/>
        <v>0</v>
      </c>
      <c r="O127" s="59" t="str">
        <f t="shared" si="24"/>
        <v/>
      </c>
      <c r="P127" s="60"/>
      <c r="Q127" s="67"/>
      <c r="R127" s="68">
        <f t="shared" si="25"/>
        <v>0</v>
      </c>
      <c r="T127" s="49" t="str">
        <f t="shared" si="26"/>
        <v>ok</v>
      </c>
      <c r="U127" s="49">
        <f t="shared" si="27"/>
        <v>0</v>
      </c>
      <c r="V127" s="49">
        <f t="shared" si="28"/>
        <v>0</v>
      </c>
    </row>
    <row r="128" spans="1:22" ht="27" customHeight="1" x14ac:dyDescent="0.2">
      <c r="A128" s="7">
        <v>109</v>
      </c>
      <c r="B128" s="164"/>
      <c r="C128" s="164"/>
      <c r="D128" s="164"/>
      <c r="E128" s="150"/>
      <c r="F128" s="65"/>
      <c r="G128" s="66"/>
      <c r="H128" s="58">
        <f t="shared" si="22"/>
        <v>0</v>
      </c>
      <c r="I128" s="66"/>
      <c r="J128" s="66"/>
      <c r="K128" s="66"/>
      <c r="L128" s="66"/>
      <c r="M128" s="66"/>
      <c r="N128" s="58">
        <f t="shared" si="23"/>
        <v>0</v>
      </c>
      <c r="O128" s="59" t="str">
        <f t="shared" si="24"/>
        <v/>
      </c>
      <c r="P128" s="60"/>
      <c r="Q128" s="67"/>
      <c r="R128" s="68">
        <f t="shared" si="25"/>
        <v>0</v>
      </c>
      <c r="T128" s="49" t="str">
        <f t="shared" si="26"/>
        <v>ok</v>
      </c>
      <c r="U128" s="49">
        <f t="shared" si="27"/>
        <v>0</v>
      </c>
      <c r="V128" s="49">
        <f t="shared" si="28"/>
        <v>0</v>
      </c>
    </row>
    <row r="129" spans="1:22" ht="27" customHeight="1" x14ac:dyDescent="0.2">
      <c r="A129" s="7">
        <v>110</v>
      </c>
      <c r="B129" s="164"/>
      <c r="C129" s="164"/>
      <c r="D129" s="164"/>
      <c r="E129" s="150"/>
      <c r="F129" s="65"/>
      <c r="G129" s="66"/>
      <c r="H129" s="58">
        <f t="shared" si="22"/>
        <v>0</v>
      </c>
      <c r="I129" s="66"/>
      <c r="J129" s="66"/>
      <c r="K129" s="66"/>
      <c r="L129" s="66"/>
      <c r="M129" s="66"/>
      <c r="N129" s="58">
        <f t="shared" si="23"/>
        <v>0</v>
      </c>
      <c r="O129" s="59" t="str">
        <f t="shared" si="24"/>
        <v/>
      </c>
      <c r="P129" s="60"/>
      <c r="Q129" s="67"/>
      <c r="R129" s="68">
        <f t="shared" si="25"/>
        <v>0</v>
      </c>
      <c r="T129" s="49" t="str">
        <f t="shared" si="26"/>
        <v>ok</v>
      </c>
      <c r="U129" s="49">
        <f t="shared" si="27"/>
        <v>0</v>
      </c>
      <c r="V129" s="49">
        <f t="shared" si="28"/>
        <v>0</v>
      </c>
    </row>
    <row r="130" spans="1:22" ht="27" customHeight="1" x14ac:dyDescent="0.2">
      <c r="A130" s="7">
        <v>111</v>
      </c>
      <c r="B130" s="164"/>
      <c r="C130" s="164"/>
      <c r="D130" s="164"/>
      <c r="E130" s="150"/>
      <c r="F130" s="65"/>
      <c r="G130" s="66"/>
      <c r="H130" s="58">
        <f t="shared" si="12"/>
        <v>0</v>
      </c>
      <c r="I130" s="66"/>
      <c r="J130" s="66"/>
      <c r="K130" s="66"/>
      <c r="L130" s="66"/>
      <c r="M130" s="66"/>
      <c r="N130" s="58">
        <f t="shared" si="19"/>
        <v>0</v>
      </c>
      <c r="O130" s="59" t="str">
        <f t="shared" si="20"/>
        <v/>
      </c>
      <c r="P130" s="60"/>
      <c r="Q130" s="67"/>
      <c r="R130" s="68">
        <f t="shared" si="21"/>
        <v>0</v>
      </c>
      <c r="T130" s="49" t="str">
        <f t="shared" si="16"/>
        <v>ok</v>
      </c>
      <c r="U130" s="49">
        <f t="shared" si="17"/>
        <v>0</v>
      </c>
      <c r="V130" s="49">
        <f t="shared" si="18"/>
        <v>0</v>
      </c>
    </row>
    <row r="131" spans="1:22" ht="27" customHeight="1" x14ac:dyDescent="0.2">
      <c r="A131" s="7">
        <v>112</v>
      </c>
      <c r="B131" s="164"/>
      <c r="C131" s="164"/>
      <c r="D131" s="164"/>
      <c r="E131" s="150"/>
      <c r="F131" s="65"/>
      <c r="G131" s="66"/>
      <c r="H131" s="58">
        <f t="shared" si="12"/>
        <v>0</v>
      </c>
      <c r="I131" s="66"/>
      <c r="J131" s="66"/>
      <c r="K131" s="66"/>
      <c r="L131" s="66"/>
      <c r="M131" s="66"/>
      <c r="N131" s="58">
        <f t="shared" si="19"/>
        <v>0</v>
      </c>
      <c r="O131" s="59" t="str">
        <f t="shared" si="20"/>
        <v/>
      </c>
      <c r="P131" s="60"/>
      <c r="Q131" s="67"/>
      <c r="R131" s="68">
        <f t="shared" si="21"/>
        <v>0</v>
      </c>
      <c r="T131" s="49" t="str">
        <f t="shared" si="16"/>
        <v>ok</v>
      </c>
      <c r="U131" s="49">
        <f t="shared" si="17"/>
        <v>0</v>
      </c>
      <c r="V131" s="49">
        <f t="shared" si="18"/>
        <v>0</v>
      </c>
    </row>
    <row r="132" spans="1:22" ht="27" customHeight="1" x14ac:dyDescent="0.2">
      <c r="A132" s="7">
        <v>113</v>
      </c>
      <c r="B132" s="164"/>
      <c r="C132" s="164"/>
      <c r="D132" s="164"/>
      <c r="E132" s="150"/>
      <c r="F132" s="65"/>
      <c r="G132" s="66"/>
      <c r="H132" s="58">
        <f t="shared" si="12"/>
        <v>0</v>
      </c>
      <c r="I132" s="66"/>
      <c r="J132" s="66"/>
      <c r="K132" s="66"/>
      <c r="L132" s="66"/>
      <c r="M132" s="66"/>
      <c r="N132" s="58">
        <f t="shared" si="19"/>
        <v>0</v>
      </c>
      <c r="O132" s="59" t="str">
        <f t="shared" si="20"/>
        <v/>
      </c>
      <c r="P132" s="60"/>
      <c r="Q132" s="67"/>
      <c r="R132" s="68">
        <f t="shared" si="21"/>
        <v>0</v>
      </c>
      <c r="T132" s="49" t="str">
        <f t="shared" si="16"/>
        <v>ok</v>
      </c>
      <c r="U132" s="49">
        <f t="shared" si="17"/>
        <v>0</v>
      </c>
      <c r="V132" s="49">
        <f t="shared" si="18"/>
        <v>0</v>
      </c>
    </row>
    <row r="133" spans="1:22" ht="27" customHeight="1" x14ac:dyDescent="0.2">
      <c r="A133" s="7">
        <v>114</v>
      </c>
      <c r="B133" s="164"/>
      <c r="C133" s="164"/>
      <c r="D133" s="164"/>
      <c r="E133" s="150"/>
      <c r="F133" s="65"/>
      <c r="G133" s="66"/>
      <c r="H133" s="58">
        <f t="shared" si="12"/>
        <v>0</v>
      </c>
      <c r="I133" s="66"/>
      <c r="J133" s="66"/>
      <c r="K133" s="66"/>
      <c r="L133" s="66"/>
      <c r="M133" s="66"/>
      <c r="N133" s="58">
        <f t="shared" si="19"/>
        <v>0</v>
      </c>
      <c r="O133" s="59" t="str">
        <f t="shared" si="20"/>
        <v/>
      </c>
      <c r="P133" s="60"/>
      <c r="Q133" s="67"/>
      <c r="R133" s="68">
        <f t="shared" si="21"/>
        <v>0</v>
      </c>
      <c r="T133" s="49" t="str">
        <f t="shared" si="16"/>
        <v>ok</v>
      </c>
      <c r="U133" s="49">
        <f t="shared" si="17"/>
        <v>0</v>
      </c>
      <c r="V133" s="49">
        <f t="shared" si="18"/>
        <v>0</v>
      </c>
    </row>
    <row r="134" spans="1:22" ht="27" customHeight="1" x14ac:dyDescent="0.2">
      <c r="A134" s="7">
        <v>115</v>
      </c>
      <c r="B134" s="164"/>
      <c r="C134" s="164"/>
      <c r="D134" s="164"/>
      <c r="E134" s="150"/>
      <c r="F134" s="65"/>
      <c r="G134" s="66"/>
      <c r="H134" s="58">
        <f t="shared" si="12"/>
        <v>0</v>
      </c>
      <c r="I134" s="66"/>
      <c r="J134" s="66"/>
      <c r="K134" s="66"/>
      <c r="L134" s="66"/>
      <c r="M134" s="66"/>
      <c r="N134" s="58">
        <f t="shared" si="19"/>
        <v>0</v>
      </c>
      <c r="O134" s="59" t="str">
        <f t="shared" si="20"/>
        <v/>
      </c>
      <c r="P134" s="60"/>
      <c r="Q134" s="67"/>
      <c r="R134" s="68">
        <f t="shared" si="21"/>
        <v>0</v>
      </c>
      <c r="T134" s="49" t="str">
        <f t="shared" si="16"/>
        <v>ok</v>
      </c>
      <c r="U134" s="49">
        <f t="shared" si="17"/>
        <v>0</v>
      </c>
      <c r="V134" s="49">
        <f t="shared" si="18"/>
        <v>0</v>
      </c>
    </row>
    <row r="135" spans="1:22" ht="27" customHeight="1" x14ac:dyDescent="0.2">
      <c r="A135" s="7">
        <v>116</v>
      </c>
      <c r="B135" s="164"/>
      <c r="C135" s="164"/>
      <c r="D135" s="164"/>
      <c r="E135" s="150"/>
      <c r="F135" s="65"/>
      <c r="G135" s="66"/>
      <c r="H135" s="58">
        <f t="shared" si="12"/>
        <v>0</v>
      </c>
      <c r="I135" s="66"/>
      <c r="J135" s="66"/>
      <c r="K135" s="66"/>
      <c r="L135" s="66"/>
      <c r="M135" s="66"/>
      <c r="N135" s="58">
        <f t="shared" si="19"/>
        <v>0</v>
      </c>
      <c r="O135" s="59" t="str">
        <f t="shared" si="20"/>
        <v/>
      </c>
      <c r="P135" s="60"/>
      <c r="Q135" s="67"/>
      <c r="R135" s="68">
        <f t="shared" si="21"/>
        <v>0</v>
      </c>
      <c r="T135" s="49" t="str">
        <f t="shared" si="16"/>
        <v>ok</v>
      </c>
      <c r="U135" s="49">
        <f t="shared" si="17"/>
        <v>0</v>
      </c>
      <c r="V135" s="49">
        <f t="shared" si="18"/>
        <v>0</v>
      </c>
    </row>
    <row r="136" spans="1:22" ht="27" customHeight="1" x14ac:dyDescent="0.2">
      <c r="A136" s="7">
        <v>117</v>
      </c>
      <c r="B136" s="164"/>
      <c r="C136" s="164"/>
      <c r="D136" s="164"/>
      <c r="E136" s="150"/>
      <c r="F136" s="65"/>
      <c r="G136" s="66"/>
      <c r="H136" s="58">
        <f t="shared" si="12"/>
        <v>0</v>
      </c>
      <c r="I136" s="66"/>
      <c r="J136" s="66"/>
      <c r="K136" s="66"/>
      <c r="L136" s="66"/>
      <c r="M136" s="66"/>
      <c r="N136" s="58">
        <f t="shared" si="19"/>
        <v>0</v>
      </c>
      <c r="O136" s="59" t="str">
        <f t="shared" si="20"/>
        <v/>
      </c>
      <c r="P136" s="60"/>
      <c r="Q136" s="67"/>
      <c r="R136" s="68">
        <f t="shared" si="21"/>
        <v>0</v>
      </c>
      <c r="T136" s="49" t="str">
        <f t="shared" si="16"/>
        <v>ok</v>
      </c>
      <c r="U136" s="49">
        <f t="shared" si="17"/>
        <v>0</v>
      </c>
      <c r="V136" s="49">
        <f t="shared" si="18"/>
        <v>0</v>
      </c>
    </row>
    <row r="137" spans="1:22" ht="27" customHeight="1" x14ac:dyDescent="0.2">
      <c r="A137" s="7">
        <v>118</v>
      </c>
      <c r="B137" s="164"/>
      <c r="C137" s="164"/>
      <c r="D137" s="164"/>
      <c r="E137" s="150"/>
      <c r="F137" s="65"/>
      <c r="G137" s="66"/>
      <c r="H137" s="58">
        <f t="shared" si="12"/>
        <v>0</v>
      </c>
      <c r="I137" s="66"/>
      <c r="J137" s="66"/>
      <c r="K137" s="66"/>
      <c r="L137" s="66"/>
      <c r="M137" s="66"/>
      <c r="N137" s="58">
        <f t="shared" si="19"/>
        <v>0</v>
      </c>
      <c r="O137" s="59" t="str">
        <f t="shared" si="20"/>
        <v/>
      </c>
      <c r="P137" s="60"/>
      <c r="Q137" s="67"/>
      <c r="R137" s="68">
        <f t="shared" si="21"/>
        <v>0</v>
      </c>
      <c r="T137" s="49" t="str">
        <f t="shared" si="16"/>
        <v>ok</v>
      </c>
      <c r="U137" s="49">
        <f t="shared" si="17"/>
        <v>0</v>
      </c>
      <c r="V137" s="49">
        <f t="shared" si="18"/>
        <v>0</v>
      </c>
    </row>
    <row r="138" spans="1:22" ht="27" customHeight="1" x14ac:dyDescent="0.2">
      <c r="A138" s="7">
        <v>119</v>
      </c>
      <c r="B138" s="164"/>
      <c r="C138" s="164"/>
      <c r="D138" s="164"/>
      <c r="E138" s="150"/>
      <c r="F138" s="65"/>
      <c r="G138" s="66"/>
      <c r="H138" s="58">
        <f t="shared" si="12"/>
        <v>0</v>
      </c>
      <c r="I138" s="66"/>
      <c r="J138" s="66"/>
      <c r="K138" s="66"/>
      <c r="L138" s="66"/>
      <c r="M138" s="66"/>
      <c r="N138" s="58">
        <f t="shared" si="19"/>
        <v>0</v>
      </c>
      <c r="O138" s="59" t="str">
        <f t="shared" si="20"/>
        <v/>
      </c>
      <c r="P138" s="60"/>
      <c r="Q138" s="67"/>
      <c r="R138" s="68">
        <f t="shared" si="21"/>
        <v>0</v>
      </c>
      <c r="T138" s="49" t="str">
        <f t="shared" si="16"/>
        <v>ok</v>
      </c>
      <c r="U138" s="49">
        <f t="shared" si="17"/>
        <v>0</v>
      </c>
      <c r="V138" s="49">
        <f t="shared" si="18"/>
        <v>0</v>
      </c>
    </row>
    <row r="139" spans="1:22" ht="27" customHeight="1" x14ac:dyDescent="0.2">
      <c r="A139" s="7">
        <v>120</v>
      </c>
      <c r="B139" s="164"/>
      <c r="C139" s="164"/>
      <c r="D139" s="164"/>
      <c r="E139" s="150"/>
      <c r="F139" s="65"/>
      <c r="G139" s="66"/>
      <c r="H139" s="58">
        <f t="shared" si="12"/>
        <v>0</v>
      </c>
      <c r="I139" s="66"/>
      <c r="J139" s="66"/>
      <c r="K139" s="66"/>
      <c r="L139" s="66"/>
      <c r="M139" s="66"/>
      <c r="N139" s="58">
        <f t="shared" si="19"/>
        <v>0</v>
      </c>
      <c r="O139" s="59" t="str">
        <f t="shared" si="20"/>
        <v/>
      </c>
      <c r="P139" s="60"/>
      <c r="Q139" s="67"/>
      <c r="R139" s="68">
        <f t="shared" si="21"/>
        <v>0</v>
      </c>
      <c r="T139" s="49" t="str">
        <f t="shared" si="16"/>
        <v>ok</v>
      </c>
      <c r="U139" s="49">
        <f t="shared" si="17"/>
        <v>0</v>
      </c>
      <c r="V139" s="49">
        <f t="shared" si="18"/>
        <v>0</v>
      </c>
    </row>
    <row r="140" spans="1:22" ht="27" customHeight="1" x14ac:dyDescent="0.2">
      <c r="A140" s="7">
        <v>121</v>
      </c>
      <c r="B140" s="164"/>
      <c r="C140" s="164"/>
      <c r="D140" s="164"/>
      <c r="E140" s="150"/>
      <c r="F140" s="65"/>
      <c r="G140" s="66"/>
      <c r="H140" s="58">
        <f t="shared" ref="H140:H149" si="29">ROUNDDOWN(F140*G140,2)</f>
        <v>0</v>
      </c>
      <c r="I140" s="66"/>
      <c r="J140" s="66"/>
      <c r="K140" s="66"/>
      <c r="L140" s="66"/>
      <c r="M140" s="66"/>
      <c r="N140" s="58">
        <f t="shared" ref="N140:N149" si="30">SUM(I140:M140)</f>
        <v>0</v>
      </c>
      <c r="O140" s="59" t="str">
        <f t="shared" ref="O140:O149" si="31">IF(ROUNDDOWN(F140*G140,2)-ROUNDDOWN(SUM(I140:M140),2)=0,"","zlý súčet")</f>
        <v/>
      </c>
      <c r="P140" s="60"/>
      <c r="Q140" s="67"/>
      <c r="R140" s="68">
        <f t="shared" ref="R140:R149" si="32">N140-Q140</f>
        <v>0</v>
      </c>
      <c r="T140" s="49" t="str">
        <f t="shared" ref="T140:T149" si="33">IF(AND(H140&gt;0,OR(B140="",E140="")),"chyba","ok")</f>
        <v>ok</v>
      </c>
      <c r="U140" s="49">
        <f t="shared" ref="U140:U149" si="34">IF(T140="chyba",1,0)</f>
        <v>0</v>
      </c>
      <c r="V140" s="49">
        <f t="shared" ref="V140:V149" si="35">IF(O140="zlý súčet",1,0)</f>
        <v>0</v>
      </c>
    </row>
    <row r="141" spans="1:22" ht="27" customHeight="1" x14ac:dyDescent="0.2">
      <c r="A141" s="7">
        <v>122</v>
      </c>
      <c r="B141" s="164"/>
      <c r="C141" s="164"/>
      <c r="D141" s="164"/>
      <c r="E141" s="150"/>
      <c r="F141" s="65"/>
      <c r="G141" s="66"/>
      <c r="H141" s="58">
        <f t="shared" si="29"/>
        <v>0</v>
      </c>
      <c r="I141" s="66"/>
      <c r="J141" s="66"/>
      <c r="K141" s="66"/>
      <c r="L141" s="66"/>
      <c r="M141" s="66"/>
      <c r="N141" s="58">
        <f t="shared" si="30"/>
        <v>0</v>
      </c>
      <c r="O141" s="59" t="str">
        <f t="shared" si="31"/>
        <v/>
      </c>
      <c r="P141" s="60"/>
      <c r="Q141" s="67"/>
      <c r="R141" s="68">
        <f t="shared" si="32"/>
        <v>0</v>
      </c>
      <c r="T141" s="49" t="str">
        <f t="shared" si="33"/>
        <v>ok</v>
      </c>
      <c r="U141" s="49">
        <f t="shared" si="34"/>
        <v>0</v>
      </c>
      <c r="V141" s="49">
        <f t="shared" si="35"/>
        <v>0</v>
      </c>
    </row>
    <row r="142" spans="1:22" ht="27" customHeight="1" x14ac:dyDescent="0.2">
      <c r="A142" s="7">
        <v>123</v>
      </c>
      <c r="B142" s="164"/>
      <c r="C142" s="164"/>
      <c r="D142" s="164"/>
      <c r="E142" s="150"/>
      <c r="F142" s="65"/>
      <c r="G142" s="66"/>
      <c r="H142" s="58">
        <f t="shared" si="29"/>
        <v>0</v>
      </c>
      <c r="I142" s="66"/>
      <c r="J142" s="66"/>
      <c r="K142" s="66"/>
      <c r="L142" s="66"/>
      <c r="M142" s="66"/>
      <c r="N142" s="58">
        <f t="shared" si="30"/>
        <v>0</v>
      </c>
      <c r="O142" s="59" t="str">
        <f t="shared" si="31"/>
        <v/>
      </c>
      <c r="P142" s="60"/>
      <c r="Q142" s="67"/>
      <c r="R142" s="68">
        <f t="shared" si="32"/>
        <v>0</v>
      </c>
      <c r="T142" s="49" t="str">
        <f t="shared" si="33"/>
        <v>ok</v>
      </c>
      <c r="U142" s="49">
        <f t="shared" si="34"/>
        <v>0</v>
      </c>
      <c r="V142" s="49">
        <f t="shared" si="35"/>
        <v>0</v>
      </c>
    </row>
    <row r="143" spans="1:22" ht="27" customHeight="1" x14ac:dyDescent="0.2">
      <c r="A143" s="7">
        <v>124</v>
      </c>
      <c r="B143" s="164"/>
      <c r="C143" s="164"/>
      <c r="D143" s="164"/>
      <c r="E143" s="150"/>
      <c r="F143" s="65"/>
      <c r="G143" s="66"/>
      <c r="H143" s="58">
        <f t="shared" si="29"/>
        <v>0</v>
      </c>
      <c r="I143" s="66"/>
      <c r="J143" s="66"/>
      <c r="K143" s="66"/>
      <c r="L143" s="66"/>
      <c r="M143" s="66"/>
      <c r="N143" s="58">
        <f t="shared" si="30"/>
        <v>0</v>
      </c>
      <c r="O143" s="59" t="str">
        <f t="shared" si="31"/>
        <v/>
      </c>
      <c r="P143" s="60"/>
      <c r="Q143" s="67"/>
      <c r="R143" s="68">
        <f t="shared" si="32"/>
        <v>0</v>
      </c>
      <c r="T143" s="49" t="str">
        <f t="shared" si="33"/>
        <v>ok</v>
      </c>
      <c r="U143" s="49">
        <f t="shared" si="34"/>
        <v>0</v>
      </c>
      <c r="V143" s="49">
        <f t="shared" si="35"/>
        <v>0</v>
      </c>
    </row>
    <row r="144" spans="1:22" ht="27" customHeight="1" x14ac:dyDescent="0.2">
      <c r="A144" s="7">
        <v>125</v>
      </c>
      <c r="B144" s="164"/>
      <c r="C144" s="164"/>
      <c r="D144" s="164"/>
      <c r="E144" s="150"/>
      <c r="F144" s="65"/>
      <c r="G144" s="66"/>
      <c r="H144" s="58">
        <f t="shared" si="29"/>
        <v>0</v>
      </c>
      <c r="I144" s="66"/>
      <c r="J144" s="66"/>
      <c r="K144" s="66"/>
      <c r="L144" s="66"/>
      <c r="M144" s="66"/>
      <c r="N144" s="58">
        <f t="shared" si="30"/>
        <v>0</v>
      </c>
      <c r="O144" s="59" t="str">
        <f t="shared" si="31"/>
        <v/>
      </c>
      <c r="P144" s="60"/>
      <c r="Q144" s="67"/>
      <c r="R144" s="68">
        <f t="shared" si="32"/>
        <v>0</v>
      </c>
      <c r="T144" s="49" t="str">
        <f t="shared" si="33"/>
        <v>ok</v>
      </c>
      <c r="U144" s="49">
        <f t="shared" si="34"/>
        <v>0</v>
      </c>
      <c r="V144" s="49">
        <f t="shared" si="35"/>
        <v>0</v>
      </c>
    </row>
    <row r="145" spans="1:22" ht="27" customHeight="1" x14ac:dyDescent="0.2">
      <c r="A145" s="7">
        <v>126</v>
      </c>
      <c r="B145" s="164"/>
      <c r="C145" s="164"/>
      <c r="D145" s="164"/>
      <c r="E145" s="150"/>
      <c r="F145" s="65"/>
      <c r="G145" s="66"/>
      <c r="H145" s="58">
        <f t="shared" si="29"/>
        <v>0</v>
      </c>
      <c r="I145" s="66"/>
      <c r="J145" s="66"/>
      <c r="K145" s="66"/>
      <c r="L145" s="66"/>
      <c r="M145" s="66"/>
      <c r="N145" s="58">
        <f t="shared" si="30"/>
        <v>0</v>
      </c>
      <c r="O145" s="59" t="str">
        <f t="shared" si="31"/>
        <v/>
      </c>
      <c r="P145" s="60"/>
      <c r="Q145" s="67"/>
      <c r="R145" s="68">
        <f t="shared" si="32"/>
        <v>0</v>
      </c>
      <c r="T145" s="49" t="str">
        <f t="shared" si="33"/>
        <v>ok</v>
      </c>
      <c r="U145" s="49">
        <f t="shared" si="34"/>
        <v>0</v>
      </c>
      <c r="V145" s="49">
        <f t="shared" si="35"/>
        <v>0</v>
      </c>
    </row>
    <row r="146" spans="1:22" ht="27" customHeight="1" x14ac:dyDescent="0.2">
      <c r="A146" s="7">
        <v>127</v>
      </c>
      <c r="B146" s="164"/>
      <c r="C146" s="164"/>
      <c r="D146" s="164"/>
      <c r="E146" s="150"/>
      <c r="F146" s="65"/>
      <c r="G146" s="66"/>
      <c r="H146" s="58">
        <f t="shared" si="29"/>
        <v>0</v>
      </c>
      <c r="I146" s="66"/>
      <c r="J146" s="66"/>
      <c r="K146" s="66"/>
      <c r="L146" s="66"/>
      <c r="M146" s="66"/>
      <c r="N146" s="58">
        <f t="shared" si="30"/>
        <v>0</v>
      </c>
      <c r="O146" s="59" t="str">
        <f t="shared" si="31"/>
        <v/>
      </c>
      <c r="P146" s="60"/>
      <c r="Q146" s="67"/>
      <c r="R146" s="68">
        <f t="shared" si="32"/>
        <v>0</v>
      </c>
      <c r="T146" s="49" t="str">
        <f t="shared" si="33"/>
        <v>ok</v>
      </c>
      <c r="U146" s="49">
        <f t="shared" si="34"/>
        <v>0</v>
      </c>
      <c r="V146" s="49">
        <f t="shared" si="35"/>
        <v>0</v>
      </c>
    </row>
    <row r="147" spans="1:22" ht="27" customHeight="1" x14ac:dyDescent="0.2">
      <c r="A147" s="7">
        <v>128</v>
      </c>
      <c r="B147" s="164"/>
      <c r="C147" s="164"/>
      <c r="D147" s="164"/>
      <c r="E147" s="150"/>
      <c r="F147" s="65"/>
      <c r="G147" s="66"/>
      <c r="H147" s="58">
        <f t="shared" si="29"/>
        <v>0</v>
      </c>
      <c r="I147" s="66"/>
      <c r="J147" s="66"/>
      <c r="K147" s="66"/>
      <c r="L147" s="66"/>
      <c r="M147" s="66"/>
      <c r="N147" s="58">
        <f t="shared" si="30"/>
        <v>0</v>
      </c>
      <c r="O147" s="59" t="str">
        <f t="shared" si="31"/>
        <v/>
      </c>
      <c r="P147" s="60"/>
      <c r="Q147" s="67"/>
      <c r="R147" s="68">
        <f t="shared" si="32"/>
        <v>0</v>
      </c>
      <c r="T147" s="49" t="str">
        <f t="shared" si="33"/>
        <v>ok</v>
      </c>
      <c r="U147" s="49">
        <f t="shared" si="34"/>
        <v>0</v>
      </c>
      <c r="V147" s="49">
        <f t="shared" si="35"/>
        <v>0</v>
      </c>
    </row>
    <row r="148" spans="1:22" ht="27" customHeight="1" x14ac:dyDescent="0.2">
      <c r="A148" s="7">
        <v>129</v>
      </c>
      <c r="B148" s="164"/>
      <c r="C148" s="164"/>
      <c r="D148" s="164"/>
      <c r="E148" s="150"/>
      <c r="F148" s="65"/>
      <c r="G148" s="66"/>
      <c r="H148" s="58">
        <f t="shared" si="29"/>
        <v>0</v>
      </c>
      <c r="I148" s="66"/>
      <c r="J148" s="66"/>
      <c r="K148" s="66"/>
      <c r="L148" s="66"/>
      <c r="M148" s="66"/>
      <c r="N148" s="58">
        <f t="shared" si="30"/>
        <v>0</v>
      </c>
      <c r="O148" s="59" t="str">
        <f t="shared" si="31"/>
        <v/>
      </c>
      <c r="P148" s="60"/>
      <c r="Q148" s="67"/>
      <c r="R148" s="68">
        <f t="shared" si="32"/>
        <v>0</v>
      </c>
      <c r="T148" s="49" t="str">
        <f t="shared" si="33"/>
        <v>ok</v>
      </c>
      <c r="U148" s="49">
        <f t="shared" si="34"/>
        <v>0</v>
      </c>
      <c r="V148" s="49">
        <f t="shared" si="35"/>
        <v>0</v>
      </c>
    </row>
    <row r="149" spans="1:22" ht="27" customHeight="1" x14ac:dyDescent="0.2">
      <c r="A149" s="7">
        <v>130</v>
      </c>
      <c r="B149" s="164"/>
      <c r="C149" s="164"/>
      <c r="D149" s="164"/>
      <c r="E149" s="150"/>
      <c r="F149" s="65"/>
      <c r="G149" s="66"/>
      <c r="H149" s="58">
        <f t="shared" si="29"/>
        <v>0</v>
      </c>
      <c r="I149" s="66"/>
      <c r="J149" s="66"/>
      <c r="K149" s="66"/>
      <c r="L149" s="66"/>
      <c r="M149" s="66"/>
      <c r="N149" s="58">
        <f t="shared" si="30"/>
        <v>0</v>
      </c>
      <c r="O149" s="59" t="str">
        <f t="shared" si="31"/>
        <v/>
      </c>
      <c r="P149" s="60"/>
      <c r="Q149" s="67"/>
      <c r="R149" s="68">
        <f t="shared" si="32"/>
        <v>0</v>
      </c>
      <c r="T149" s="49" t="str">
        <f t="shared" si="33"/>
        <v>ok</v>
      </c>
      <c r="U149" s="49">
        <f t="shared" si="34"/>
        <v>0</v>
      </c>
      <c r="V149" s="49">
        <f t="shared" si="35"/>
        <v>0</v>
      </c>
    </row>
    <row r="150" spans="1:22" ht="27" customHeight="1" x14ac:dyDescent="0.2">
      <c r="A150" s="7">
        <v>131</v>
      </c>
      <c r="B150" s="164"/>
      <c r="C150" s="164"/>
      <c r="D150" s="164"/>
      <c r="E150" s="150"/>
      <c r="F150" s="65"/>
      <c r="G150" s="66"/>
      <c r="H150" s="58">
        <f t="shared" si="12"/>
        <v>0</v>
      </c>
      <c r="I150" s="66"/>
      <c r="J150" s="66"/>
      <c r="K150" s="66"/>
      <c r="L150" s="66"/>
      <c r="M150" s="66"/>
      <c r="N150" s="58">
        <f t="shared" si="19"/>
        <v>0</v>
      </c>
      <c r="O150" s="59" t="str">
        <f t="shared" si="20"/>
        <v/>
      </c>
      <c r="P150" s="60"/>
      <c r="Q150" s="67"/>
      <c r="R150" s="68">
        <f t="shared" si="21"/>
        <v>0</v>
      </c>
      <c r="T150" s="49" t="str">
        <f t="shared" si="16"/>
        <v>ok</v>
      </c>
      <c r="U150" s="49">
        <f t="shared" si="17"/>
        <v>0</v>
      </c>
      <c r="V150" s="49">
        <f t="shared" si="18"/>
        <v>0</v>
      </c>
    </row>
    <row r="151" spans="1:22" ht="27" customHeight="1" x14ac:dyDescent="0.2">
      <c r="A151" s="7">
        <v>132</v>
      </c>
      <c r="B151" s="164"/>
      <c r="C151" s="164"/>
      <c r="D151" s="164"/>
      <c r="E151" s="150"/>
      <c r="F151" s="65"/>
      <c r="G151" s="66"/>
      <c r="H151" s="58">
        <f t="shared" si="12"/>
        <v>0</v>
      </c>
      <c r="I151" s="66"/>
      <c r="J151" s="66"/>
      <c r="K151" s="66"/>
      <c r="L151" s="66"/>
      <c r="M151" s="66"/>
      <c r="N151" s="58">
        <f t="shared" si="19"/>
        <v>0</v>
      </c>
      <c r="O151" s="59" t="str">
        <f t="shared" si="20"/>
        <v/>
      </c>
      <c r="P151" s="60"/>
      <c r="Q151" s="67"/>
      <c r="R151" s="68">
        <f t="shared" si="21"/>
        <v>0</v>
      </c>
      <c r="T151" s="49" t="str">
        <f t="shared" si="16"/>
        <v>ok</v>
      </c>
      <c r="U151" s="49">
        <f t="shared" si="17"/>
        <v>0</v>
      </c>
      <c r="V151" s="49">
        <f t="shared" si="18"/>
        <v>0</v>
      </c>
    </row>
    <row r="152" spans="1:22" ht="27" customHeight="1" x14ac:dyDescent="0.2">
      <c r="A152" s="7">
        <v>133</v>
      </c>
      <c r="B152" s="164"/>
      <c r="C152" s="164"/>
      <c r="D152" s="164"/>
      <c r="E152" s="150"/>
      <c r="F152" s="65"/>
      <c r="G152" s="66"/>
      <c r="H152" s="58">
        <f t="shared" si="12"/>
        <v>0</v>
      </c>
      <c r="I152" s="66"/>
      <c r="J152" s="66"/>
      <c r="K152" s="66"/>
      <c r="L152" s="66"/>
      <c r="M152" s="66"/>
      <c r="N152" s="58">
        <f t="shared" si="19"/>
        <v>0</v>
      </c>
      <c r="O152" s="59" t="str">
        <f t="shared" si="20"/>
        <v/>
      </c>
      <c r="P152" s="60"/>
      <c r="Q152" s="67"/>
      <c r="R152" s="68">
        <f t="shared" si="21"/>
        <v>0</v>
      </c>
      <c r="T152" s="49" t="str">
        <f t="shared" si="16"/>
        <v>ok</v>
      </c>
      <c r="U152" s="49">
        <f t="shared" si="17"/>
        <v>0</v>
      </c>
      <c r="V152" s="49">
        <f t="shared" si="18"/>
        <v>0</v>
      </c>
    </row>
    <row r="153" spans="1:22" ht="27" customHeight="1" x14ac:dyDescent="0.2">
      <c r="A153" s="7">
        <v>134</v>
      </c>
      <c r="B153" s="164"/>
      <c r="C153" s="164"/>
      <c r="D153" s="164"/>
      <c r="E153" s="150"/>
      <c r="F153" s="65"/>
      <c r="G153" s="66"/>
      <c r="H153" s="58">
        <f t="shared" si="12"/>
        <v>0</v>
      </c>
      <c r="I153" s="66"/>
      <c r="J153" s="66"/>
      <c r="K153" s="66"/>
      <c r="L153" s="66"/>
      <c r="M153" s="66"/>
      <c r="N153" s="58">
        <f t="shared" si="19"/>
        <v>0</v>
      </c>
      <c r="O153" s="59" t="str">
        <f t="shared" si="20"/>
        <v/>
      </c>
      <c r="P153" s="60"/>
      <c r="Q153" s="67"/>
      <c r="R153" s="68">
        <f t="shared" si="21"/>
        <v>0</v>
      </c>
      <c r="T153" s="49" t="str">
        <f t="shared" si="16"/>
        <v>ok</v>
      </c>
      <c r="U153" s="49">
        <f t="shared" si="17"/>
        <v>0</v>
      </c>
      <c r="V153" s="49">
        <f t="shared" si="18"/>
        <v>0</v>
      </c>
    </row>
    <row r="154" spans="1:22" ht="27" customHeight="1" x14ac:dyDescent="0.2">
      <c r="A154" s="7">
        <v>135</v>
      </c>
      <c r="B154" s="164"/>
      <c r="C154" s="164"/>
      <c r="D154" s="164"/>
      <c r="E154" s="150"/>
      <c r="F154" s="65"/>
      <c r="G154" s="66"/>
      <c r="H154" s="58">
        <f t="shared" si="12"/>
        <v>0</v>
      </c>
      <c r="I154" s="66"/>
      <c r="J154" s="66"/>
      <c r="K154" s="66"/>
      <c r="L154" s="66"/>
      <c r="M154" s="66"/>
      <c r="N154" s="58">
        <f t="shared" si="19"/>
        <v>0</v>
      </c>
      <c r="O154" s="59" t="str">
        <f t="shared" si="20"/>
        <v/>
      </c>
      <c r="P154" s="60"/>
      <c r="Q154" s="67"/>
      <c r="R154" s="68">
        <f t="shared" si="21"/>
        <v>0</v>
      </c>
      <c r="T154" s="49" t="str">
        <f t="shared" si="16"/>
        <v>ok</v>
      </c>
      <c r="U154" s="49">
        <f t="shared" si="17"/>
        <v>0</v>
      </c>
      <c r="V154" s="49">
        <f t="shared" si="18"/>
        <v>0</v>
      </c>
    </row>
    <row r="155" spans="1:22" ht="27" customHeight="1" x14ac:dyDescent="0.2">
      <c r="A155" s="7">
        <v>136</v>
      </c>
      <c r="B155" s="164"/>
      <c r="C155" s="164"/>
      <c r="D155" s="164"/>
      <c r="E155" s="150"/>
      <c r="F155" s="65"/>
      <c r="G155" s="66"/>
      <c r="H155" s="58">
        <f t="shared" si="12"/>
        <v>0</v>
      </c>
      <c r="I155" s="66"/>
      <c r="J155" s="66"/>
      <c r="K155" s="66"/>
      <c r="L155" s="66"/>
      <c r="M155" s="66"/>
      <c r="N155" s="58">
        <f t="shared" si="19"/>
        <v>0</v>
      </c>
      <c r="O155" s="59" t="str">
        <f t="shared" si="20"/>
        <v/>
      </c>
      <c r="P155" s="60"/>
      <c r="Q155" s="67"/>
      <c r="R155" s="68">
        <f t="shared" si="21"/>
        <v>0</v>
      </c>
      <c r="T155" s="49" t="str">
        <f t="shared" si="16"/>
        <v>ok</v>
      </c>
      <c r="U155" s="49">
        <f t="shared" si="17"/>
        <v>0</v>
      </c>
      <c r="V155" s="49">
        <f t="shared" si="18"/>
        <v>0</v>
      </c>
    </row>
    <row r="156" spans="1:22" ht="27" customHeight="1" x14ac:dyDescent="0.2">
      <c r="A156" s="7">
        <v>137</v>
      </c>
      <c r="B156" s="164"/>
      <c r="C156" s="164"/>
      <c r="D156" s="164"/>
      <c r="E156" s="150"/>
      <c r="F156" s="65"/>
      <c r="G156" s="66"/>
      <c r="H156" s="58">
        <f t="shared" si="12"/>
        <v>0</v>
      </c>
      <c r="I156" s="66"/>
      <c r="J156" s="66"/>
      <c r="K156" s="66"/>
      <c r="L156" s="66"/>
      <c r="M156" s="66"/>
      <c r="N156" s="58">
        <f t="shared" si="19"/>
        <v>0</v>
      </c>
      <c r="O156" s="59" t="str">
        <f t="shared" si="20"/>
        <v/>
      </c>
      <c r="P156" s="60"/>
      <c r="Q156" s="67"/>
      <c r="R156" s="68">
        <f t="shared" si="21"/>
        <v>0</v>
      </c>
      <c r="T156" s="49" t="str">
        <f t="shared" si="16"/>
        <v>ok</v>
      </c>
      <c r="U156" s="49">
        <f t="shared" si="17"/>
        <v>0</v>
      </c>
      <c r="V156" s="49">
        <f t="shared" si="18"/>
        <v>0</v>
      </c>
    </row>
    <row r="157" spans="1:22" ht="27" customHeight="1" x14ac:dyDescent="0.2">
      <c r="A157" s="7">
        <v>138</v>
      </c>
      <c r="B157" s="164"/>
      <c r="C157" s="164"/>
      <c r="D157" s="164"/>
      <c r="E157" s="150"/>
      <c r="F157" s="65"/>
      <c r="G157" s="66"/>
      <c r="H157" s="58">
        <f t="shared" si="12"/>
        <v>0</v>
      </c>
      <c r="I157" s="66"/>
      <c r="J157" s="66"/>
      <c r="K157" s="66"/>
      <c r="L157" s="66"/>
      <c r="M157" s="66"/>
      <c r="N157" s="58">
        <f t="shared" si="19"/>
        <v>0</v>
      </c>
      <c r="O157" s="59" t="str">
        <f t="shared" si="20"/>
        <v/>
      </c>
      <c r="P157" s="60"/>
      <c r="Q157" s="67"/>
      <c r="R157" s="68">
        <f t="shared" si="21"/>
        <v>0</v>
      </c>
      <c r="T157" s="49" t="str">
        <f t="shared" si="16"/>
        <v>ok</v>
      </c>
      <c r="U157" s="49">
        <f t="shared" si="17"/>
        <v>0</v>
      </c>
      <c r="V157" s="49">
        <f t="shared" si="18"/>
        <v>0</v>
      </c>
    </row>
    <row r="158" spans="1:22" ht="27" customHeight="1" x14ac:dyDescent="0.2">
      <c r="A158" s="7">
        <v>139</v>
      </c>
      <c r="B158" s="164"/>
      <c r="C158" s="164"/>
      <c r="D158" s="164"/>
      <c r="E158" s="150"/>
      <c r="F158" s="65"/>
      <c r="G158" s="66"/>
      <c r="H158" s="58">
        <f t="shared" si="12"/>
        <v>0</v>
      </c>
      <c r="I158" s="66"/>
      <c r="J158" s="66"/>
      <c r="K158" s="66"/>
      <c r="L158" s="66"/>
      <c r="M158" s="66"/>
      <c r="N158" s="58">
        <f t="shared" si="19"/>
        <v>0</v>
      </c>
      <c r="O158" s="59" t="str">
        <f t="shared" si="20"/>
        <v/>
      </c>
      <c r="P158" s="60"/>
      <c r="Q158" s="67"/>
      <c r="R158" s="68">
        <f t="shared" si="21"/>
        <v>0</v>
      </c>
      <c r="T158" s="49" t="str">
        <f t="shared" si="16"/>
        <v>ok</v>
      </c>
      <c r="U158" s="49">
        <f t="shared" si="17"/>
        <v>0</v>
      </c>
      <c r="V158" s="49">
        <f t="shared" si="18"/>
        <v>0</v>
      </c>
    </row>
    <row r="159" spans="1:22" ht="27" customHeight="1" x14ac:dyDescent="0.2">
      <c r="A159" s="7">
        <v>140</v>
      </c>
      <c r="B159" s="164"/>
      <c r="C159" s="164"/>
      <c r="D159" s="164"/>
      <c r="E159" s="150"/>
      <c r="F159" s="65"/>
      <c r="G159" s="66"/>
      <c r="H159" s="58">
        <f t="shared" si="12"/>
        <v>0</v>
      </c>
      <c r="I159" s="66"/>
      <c r="J159" s="66"/>
      <c r="K159" s="66"/>
      <c r="L159" s="66"/>
      <c r="M159" s="66"/>
      <c r="N159" s="58">
        <f t="shared" si="19"/>
        <v>0</v>
      </c>
      <c r="O159" s="59" t="str">
        <f t="shared" si="20"/>
        <v/>
      </c>
      <c r="P159" s="60"/>
      <c r="Q159" s="67"/>
      <c r="R159" s="68">
        <f t="shared" si="21"/>
        <v>0</v>
      </c>
      <c r="T159" s="49" t="str">
        <f t="shared" si="16"/>
        <v>ok</v>
      </c>
      <c r="U159" s="49">
        <f t="shared" si="17"/>
        <v>0</v>
      </c>
      <c r="V159" s="49">
        <f t="shared" si="18"/>
        <v>0</v>
      </c>
    </row>
    <row r="160" spans="1:22" ht="27" customHeight="1" x14ac:dyDescent="0.2">
      <c r="A160" s="7">
        <v>141</v>
      </c>
      <c r="B160" s="164"/>
      <c r="C160" s="164"/>
      <c r="D160" s="164"/>
      <c r="E160" s="150"/>
      <c r="F160" s="65"/>
      <c r="G160" s="66"/>
      <c r="H160" s="58">
        <f t="shared" ref="H160:H211" si="36">ROUNDDOWN(F160*G160,2)</f>
        <v>0</v>
      </c>
      <c r="I160" s="66"/>
      <c r="J160" s="66"/>
      <c r="K160" s="66"/>
      <c r="L160" s="66"/>
      <c r="M160" s="66"/>
      <c r="N160" s="58">
        <f t="shared" ref="N160:N211" si="37">SUM(I160:M160)</f>
        <v>0</v>
      </c>
      <c r="O160" s="59" t="str">
        <f t="shared" ref="O160:O211" si="38">IF(ROUNDDOWN(F160*G160,2)-ROUNDDOWN(SUM(I160:M160),2)=0,"","zlý súčet")</f>
        <v/>
      </c>
      <c r="P160" s="60"/>
      <c r="Q160" s="67"/>
      <c r="R160" s="68">
        <f t="shared" ref="R160:R211" si="39">N160-Q160</f>
        <v>0</v>
      </c>
      <c r="T160" s="49" t="str">
        <f t="shared" ref="T160:T211" si="40">IF(AND(H160&gt;0,OR(B160="",E160="")),"chyba","ok")</f>
        <v>ok</v>
      </c>
      <c r="U160" s="49">
        <f t="shared" ref="U160:U211" si="41">IF(T160="chyba",1,0)</f>
        <v>0</v>
      </c>
      <c r="V160" s="49">
        <f t="shared" ref="V160:V211" si="42">IF(O160="zlý súčet",1,0)</f>
        <v>0</v>
      </c>
    </row>
    <row r="161" spans="1:22" ht="27" customHeight="1" x14ac:dyDescent="0.2">
      <c r="A161" s="7">
        <v>142</v>
      </c>
      <c r="B161" s="164"/>
      <c r="C161" s="164"/>
      <c r="D161" s="164"/>
      <c r="E161" s="150"/>
      <c r="F161" s="65"/>
      <c r="G161" s="66"/>
      <c r="H161" s="58">
        <f t="shared" si="36"/>
        <v>0</v>
      </c>
      <c r="I161" s="66"/>
      <c r="J161" s="66"/>
      <c r="K161" s="66"/>
      <c r="L161" s="66"/>
      <c r="M161" s="66"/>
      <c r="N161" s="58">
        <f t="shared" si="37"/>
        <v>0</v>
      </c>
      <c r="O161" s="59" t="str">
        <f t="shared" si="38"/>
        <v/>
      </c>
      <c r="P161" s="60"/>
      <c r="Q161" s="67"/>
      <c r="R161" s="68">
        <f t="shared" si="39"/>
        <v>0</v>
      </c>
      <c r="T161" s="49" t="str">
        <f t="shared" si="40"/>
        <v>ok</v>
      </c>
      <c r="U161" s="49">
        <f t="shared" si="41"/>
        <v>0</v>
      </c>
      <c r="V161" s="49">
        <f t="shared" si="42"/>
        <v>0</v>
      </c>
    </row>
    <row r="162" spans="1:22" ht="27" customHeight="1" x14ac:dyDescent="0.2">
      <c r="A162" s="7">
        <v>143</v>
      </c>
      <c r="B162" s="164"/>
      <c r="C162" s="164"/>
      <c r="D162" s="164"/>
      <c r="E162" s="150"/>
      <c r="F162" s="65"/>
      <c r="G162" s="66"/>
      <c r="H162" s="58">
        <f t="shared" si="36"/>
        <v>0</v>
      </c>
      <c r="I162" s="66"/>
      <c r="J162" s="66"/>
      <c r="K162" s="66"/>
      <c r="L162" s="66"/>
      <c r="M162" s="66"/>
      <c r="N162" s="58">
        <f t="shared" si="37"/>
        <v>0</v>
      </c>
      <c r="O162" s="59" t="str">
        <f t="shared" si="38"/>
        <v/>
      </c>
      <c r="P162" s="60"/>
      <c r="Q162" s="67"/>
      <c r="R162" s="68">
        <f t="shared" si="39"/>
        <v>0</v>
      </c>
      <c r="T162" s="49" t="str">
        <f t="shared" si="40"/>
        <v>ok</v>
      </c>
      <c r="U162" s="49">
        <f t="shared" si="41"/>
        <v>0</v>
      </c>
      <c r="V162" s="49">
        <f t="shared" si="42"/>
        <v>0</v>
      </c>
    </row>
    <row r="163" spans="1:22" ht="27" customHeight="1" x14ac:dyDescent="0.2">
      <c r="A163" s="7">
        <v>144</v>
      </c>
      <c r="B163" s="164"/>
      <c r="C163" s="164"/>
      <c r="D163" s="164"/>
      <c r="E163" s="150"/>
      <c r="F163" s="65"/>
      <c r="G163" s="66"/>
      <c r="H163" s="58">
        <f t="shared" si="36"/>
        <v>0</v>
      </c>
      <c r="I163" s="66"/>
      <c r="J163" s="66"/>
      <c r="K163" s="66"/>
      <c r="L163" s="66"/>
      <c r="M163" s="66"/>
      <c r="N163" s="58">
        <f t="shared" si="37"/>
        <v>0</v>
      </c>
      <c r="O163" s="59" t="str">
        <f t="shared" si="38"/>
        <v/>
      </c>
      <c r="P163" s="60"/>
      <c r="Q163" s="67"/>
      <c r="R163" s="68">
        <f t="shared" si="39"/>
        <v>0</v>
      </c>
      <c r="T163" s="49" t="str">
        <f t="shared" si="40"/>
        <v>ok</v>
      </c>
      <c r="U163" s="49">
        <f t="shared" si="41"/>
        <v>0</v>
      </c>
      <c r="V163" s="49">
        <f t="shared" si="42"/>
        <v>0</v>
      </c>
    </row>
    <row r="164" spans="1:22" ht="27" customHeight="1" x14ac:dyDescent="0.2">
      <c r="A164" s="7">
        <v>145</v>
      </c>
      <c r="B164" s="164"/>
      <c r="C164" s="164"/>
      <c r="D164" s="164"/>
      <c r="E164" s="150"/>
      <c r="F164" s="65"/>
      <c r="G164" s="66"/>
      <c r="H164" s="58">
        <f t="shared" si="36"/>
        <v>0</v>
      </c>
      <c r="I164" s="66"/>
      <c r="J164" s="66"/>
      <c r="K164" s="66"/>
      <c r="L164" s="66"/>
      <c r="M164" s="66"/>
      <c r="N164" s="58">
        <f t="shared" si="37"/>
        <v>0</v>
      </c>
      <c r="O164" s="59" t="str">
        <f t="shared" si="38"/>
        <v/>
      </c>
      <c r="P164" s="60"/>
      <c r="Q164" s="67"/>
      <c r="R164" s="68">
        <f t="shared" si="39"/>
        <v>0</v>
      </c>
      <c r="T164" s="49" t="str">
        <f t="shared" si="40"/>
        <v>ok</v>
      </c>
      <c r="U164" s="49">
        <f t="shared" si="41"/>
        <v>0</v>
      </c>
      <c r="V164" s="49">
        <f t="shared" si="42"/>
        <v>0</v>
      </c>
    </row>
    <row r="165" spans="1:22" ht="27" customHeight="1" x14ac:dyDescent="0.2">
      <c r="A165" s="7">
        <v>146</v>
      </c>
      <c r="B165" s="164"/>
      <c r="C165" s="164"/>
      <c r="D165" s="164"/>
      <c r="E165" s="150"/>
      <c r="F165" s="65"/>
      <c r="G165" s="66"/>
      <c r="H165" s="58">
        <f t="shared" si="36"/>
        <v>0</v>
      </c>
      <c r="I165" s="66"/>
      <c r="J165" s="66"/>
      <c r="K165" s="66"/>
      <c r="L165" s="66"/>
      <c r="M165" s="66"/>
      <c r="N165" s="58">
        <f t="shared" si="37"/>
        <v>0</v>
      </c>
      <c r="O165" s="59" t="str">
        <f t="shared" si="38"/>
        <v/>
      </c>
      <c r="P165" s="60"/>
      <c r="Q165" s="67"/>
      <c r="R165" s="68">
        <f t="shared" si="39"/>
        <v>0</v>
      </c>
      <c r="T165" s="49" t="str">
        <f t="shared" si="40"/>
        <v>ok</v>
      </c>
      <c r="U165" s="49">
        <f t="shared" si="41"/>
        <v>0</v>
      </c>
      <c r="V165" s="49">
        <f t="shared" si="42"/>
        <v>0</v>
      </c>
    </row>
    <row r="166" spans="1:22" ht="27" customHeight="1" x14ac:dyDescent="0.2">
      <c r="A166" s="7">
        <v>147</v>
      </c>
      <c r="B166" s="164"/>
      <c r="C166" s="164"/>
      <c r="D166" s="164"/>
      <c r="E166" s="150"/>
      <c r="F166" s="65"/>
      <c r="G166" s="66"/>
      <c r="H166" s="58">
        <f t="shared" ref="H166:H179" si="43">ROUNDDOWN(F166*G166,2)</f>
        <v>0</v>
      </c>
      <c r="I166" s="66"/>
      <c r="J166" s="66"/>
      <c r="K166" s="66"/>
      <c r="L166" s="66"/>
      <c r="M166" s="66"/>
      <c r="N166" s="58">
        <f t="shared" ref="N166:N179" si="44">SUM(I166:M166)</f>
        <v>0</v>
      </c>
      <c r="O166" s="59" t="str">
        <f t="shared" ref="O166:O179" si="45">IF(ROUNDDOWN(F166*G166,2)-ROUNDDOWN(SUM(I166:M166),2)=0,"","zlý súčet")</f>
        <v/>
      </c>
      <c r="P166" s="60"/>
      <c r="Q166" s="67"/>
      <c r="R166" s="68">
        <f t="shared" ref="R166:R179" si="46">N166-Q166</f>
        <v>0</v>
      </c>
      <c r="T166" s="49" t="str">
        <f t="shared" ref="T166:T179" si="47">IF(AND(H166&gt;0,OR(B166="",E166="")),"chyba","ok")</f>
        <v>ok</v>
      </c>
      <c r="U166" s="49">
        <f t="shared" ref="U166:U179" si="48">IF(T166="chyba",1,0)</f>
        <v>0</v>
      </c>
      <c r="V166" s="49">
        <f t="shared" ref="V166:V179" si="49">IF(O166="zlý súčet",1,0)</f>
        <v>0</v>
      </c>
    </row>
    <row r="167" spans="1:22" ht="27" customHeight="1" x14ac:dyDescent="0.2">
      <c r="A167" s="7">
        <v>148</v>
      </c>
      <c r="B167" s="164"/>
      <c r="C167" s="164"/>
      <c r="D167" s="164"/>
      <c r="E167" s="150"/>
      <c r="F167" s="65"/>
      <c r="G167" s="66"/>
      <c r="H167" s="58">
        <f t="shared" si="43"/>
        <v>0</v>
      </c>
      <c r="I167" s="66"/>
      <c r="J167" s="66"/>
      <c r="K167" s="66"/>
      <c r="L167" s="66"/>
      <c r="M167" s="66"/>
      <c r="N167" s="58">
        <f t="shared" si="44"/>
        <v>0</v>
      </c>
      <c r="O167" s="59" t="str">
        <f t="shared" si="45"/>
        <v/>
      </c>
      <c r="P167" s="60"/>
      <c r="Q167" s="67"/>
      <c r="R167" s="68">
        <f t="shared" si="46"/>
        <v>0</v>
      </c>
      <c r="T167" s="49" t="str">
        <f t="shared" si="47"/>
        <v>ok</v>
      </c>
      <c r="U167" s="49">
        <f t="shared" si="48"/>
        <v>0</v>
      </c>
      <c r="V167" s="49">
        <f t="shared" si="49"/>
        <v>0</v>
      </c>
    </row>
    <row r="168" spans="1:22" ht="27" customHeight="1" x14ac:dyDescent="0.2">
      <c r="A168" s="7">
        <v>149</v>
      </c>
      <c r="B168" s="164"/>
      <c r="C168" s="164"/>
      <c r="D168" s="164"/>
      <c r="E168" s="150"/>
      <c r="F168" s="65"/>
      <c r="G168" s="66"/>
      <c r="H168" s="58">
        <f t="shared" si="43"/>
        <v>0</v>
      </c>
      <c r="I168" s="66"/>
      <c r="J168" s="66"/>
      <c r="K168" s="66"/>
      <c r="L168" s="66"/>
      <c r="M168" s="66"/>
      <c r="N168" s="58">
        <f t="shared" si="44"/>
        <v>0</v>
      </c>
      <c r="O168" s="59" t="str">
        <f t="shared" si="45"/>
        <v/>
      </c>
      <c r="P168" s="60"/>
      <c r="Q168" s="67"/>
      <c r="R168" s="68">
        <f t="shared" si="46"/>
        <v>0</v>
      </c>
      <c r="T168" s="49" t="str">
        <f t="shared" si="47"/>
        <v>ok</v>
      </c>
      <c r="U168" s="49">
        <f t="shared" si="48"/>
        <v>0</v>
      </c>
      <c r="V168" s="49">
        <f t="shared" si="49"/>
        <v>0</v>
      </c>
    </row>
    <row r="169" spans="1:22" ht="27" customHeight="1" x14ac:dyDescent="0.2">
      <c r="A169" s="7">
        <v>150</v>
      </c>
      <c r="B169" s="164"/>
      <c r="C169" s="164"/>
      <c r="D169" s="164"/>
      <c r="E169" s="150"/>
      <c r="F169" s="65"/>
      <c r="G169" s="66"/>
      <c r="H169" s="58">
        <f t="shared" si="43"/>
        <v>0</v>
      </c>
      <c r="I169" s="66"/>
      <c r="J169" s="66"/>
      <c r="K169" s="66"/>
      <c r="L169" s="66"/>
      <c r="M169" s="66"/>
      <c r="N169" s="58">
        <f t="shared" si="44"/>
        <v>0</v>
      </c>
      <c r="O169" s="59" t="str">
        <f t="shared" si="45"/>
        <v/>
      </c>
      <c r="P169" s="60"/>
      <c r="Q169" s="67"/>
      <c r="R169" s="68">
        <f t="shared" si="46"/>
        <v>0</v>
      </c>
      <c r="T169" s="49" t="str">
        <f t="shared" si="47"/>
        <v>ok</v>
      </c>
      <c r="U169" s="49">
        <f t="shared" si="48"/>
        <v>0</v>
      </c>
      <c r="V169" s="49">
        <f t="shared" si="49"/>
        <v>0</v>
      </c>
    </row>
    <row r="170" spans="1:22" ht="27" customHeight="1" x14ac:dyDescent="0.2">
      <c r="A170" s="7">
        <v>151</v>
      </c>
      <c r="B170" s="164"/>
      <c r="C170" s="164"/>
      <c r="D170" s="164"/>
      <c r="E170" s="150"/>
      <c r="F170" s="65"/>
      <c r="G170" s="66"/>
      <c r="H170" s="58">
        <f t="shared" si="43"/>
        <v>0</v>
      </c>
      <c r="I170" s="66"/>
      <c r="J170" s="66"/>
      <c r="K170" s="66"/>
      <c r="L170" s="66"/>
      <c r="M170" s="66"/>
      <c r="N170" s="58">
        <f t="shared" si="44"/>
        <v>0</v>
      </c>
      <c r="O170" s="59" t="str">
        <f t="shared" si="45"/>
        <v/>
      </c>
      <c r="P170" s="60"/>
      <c r="Q170" s="67"/>
      <c r="R170" s="68">
        <f t="shared" si="46"/>
        <v>0</v>
      </c>
      <c r="T170" s="49" t="str">
        <f t="shared" si="47"/>
        <v>ok</v>
      </c>
      <c r="U170" s="49">
        <f t="shared" si="48"/>
        <v>0</v>
      </c>
      <c r="V170" s="49">
        <f t="shared" si="49"/>
        <v>0</v>
      </c>
    </row>
    <row r="171" spans="1:22" ht="27" customHeight="1" x14ac:dyDescent="0.2">
      <c r="A171" s="7">
        <v>152</v>
      </c>
      <c r="B171" s="164"/>
      <c r="C171" s="164"/>
      <c r="D171" s="164"/>
      <c r="E171" s="150"/>
      <c r="F171" s="65"/>
      <c r="G171" s="66"/>
      <c r="H171" s="58">
        <f t="shared" si="43"/>
        <v>0</v>
      </c>
      <c r="I171" s="66"/>
      <c r="J171" s="66"/>
      <c r="K171" s="66"/>
      <c r="L171" s="66"/>
      <c r="M171" s="66"/>
      <c r="N171" s="58">
        <f t="shared" si="44"/>
        <v>0</v>
      </c>
      <c r="O171" s="59" t="str">
        <f t="shared" si="45"/>
        <v/>
      </c>
      <c r="P171" s="60"/>
      <c r="Q171" s="67"/>
      <c r="R171" s="68">
        <f t="shared" si="46"/>
        <v>0</v>
      </c>
      <c r="T171" s="49" t="str">
        <f t="shared" si="47"/>
        <v>ok</v>
      </c>
      <c r="U171" s="49">
        <f t="shared" si="48"/>
        <v>0</v>
      </c>
      <c r="V171" s="49">
        <f t="shared" si="49"/>
        <v>0</v>
      </c>
    </row>
    <row r="172" spans="1:22" ht="27" customHeight="1" x14ac:dyDescent="0.2">
      <c r="A172" s="7">
        <v>153</v>
      </c>
      <c r="B172" s="164"/>
      <c r="C172" s="164"/>
      <c r="D172" s="164"/>
      <c r="E172" s="150"/>
      <c r="F172" s="65"/>
      <c r="G172" s="66"/>
      <c r="H172" s="58">
        <f t="shared" si="43"/>
        <v>0</v>
      </c>
      <c r="I172" s="66"/>
      <c r="J172" s="66"/>
      <c r="K172" s="66"/>
      <c r="L172" s="66"/>
      <c r="M172" s="66"/>
      <c r="N172" s="58">
        <f t="shared" si="44"/>
        <v>0</v>
      </c>
      <c r="O172" s="59" t="str">
        <f t="shared" si="45"/>
        <v/>
      </c>
      <c r="P172" s="60"/>
      <c r="Q172" s="67"/>
      <c r="R172" s="68">
        <f t="shared" si="46"/>
        <v>0</v>
      </c>
      <c r="T172" s="49" t="str">
        <f t="shared" si="47"/>
        <v>ok</v>
      </c>
      <c r="U172" s="49">
        <f t="shared" si="48"/>
        <v>0</v>
      </c>
      <c r="V172" s="49">
        <f t="shared" si="49"/>
        <v>0</v>
      </c>
    </row>
    <row r="173" spans="1:22" ht="27" customHeight="1" x14ac:dyDescent="0.2">
      <c r="A173" s="7">
        <v>154</v>
      </c>
      <c r="B173" s="164"/>
      <c r="C173" s="164"/>
      <c r="D173" s="164"/>
      <c r="E173" s="150"/>
      <c r="F173" s="65"/>
      <c r="G173" s="66"/>
      <c r="H173" s="58">
        <f t="shared" si="43"/>
        <v>0</v>
      </c>
      <c r="I173" s="66"/>
      <c r="J173" s="66"/>
      <c r="K173" s="66"/>
      <c r="L173" s="66"/>
      <c r="M173" s="66"/>
      <c r="N173" s="58">
        <f t="shared" si="44"/>
        <v>0</v>
      </c>
      <c r="O173" s="59" t="str">
        <f t="shared" si="45"/>
        <v/>
      </c>
      <c r="P173" s="60"/>
      <c r="Q173" s="67"/>
      <c r="R173" s="68">
        <f t="shared" si="46"/>
        <v>0</v>
      </c>
      <c r="T173" s="49" t="str">
        <f t="shared" si="47"/>
        <v>ok</v>
      </c>
      <c r="U173" s="49">
        <f t="shared" si="48"/>
        <v>0</v>
      </c>
      <c r="V173" s="49">
        <f t="shared" si="49"/>
        <v>0</v>
      </c>
    </row>
    <row r="174" spans="1:22" ht="27" customHeight="1" x14ac:dyDescent="0.2">
      <c r="A174" s="7">
        <v>155</v>
      </c>
      <c r="B174" s="164"/>
      <c r="C174" s="164"/>
      <c r="D174" s="164"/>
      <c r="E174" s="150"/>
      <c r="F174" s="65"/>
      <c r="G174" s="66"/>
      <c r="H174" s="58">
        <f t="shared" si="43"/>
        <v>0</v>
      </c>
      <c r="I174" s="66"/>
      <c r="J174" s="66"/>
      <c r="K174" s="66"/>
      <c r="L174" s="66"/>
      <c r="M174" s="66"/>
      <c r="N174" s="58">
        <f t="shared" si="44"/>
        <v>0</v>
      </c>
      <c r="O174" s="59" t="str">
        <f t="shared" si="45"/>
        <v/>
      </c>
      <c r="P174" s="60"/>
      <c r="Q174" s="67"/>
      <c r="R174" s="68">
        <f t="shared" si="46"/>
        <v>0</v>
      </c>
      <c r="T174" s="49" t="str">
        <f t="shared" si="47"/>
        <v>ok</v>
      </c>
      <c r="U174" s="49">
        <f t="shared" si="48"/>
        <v>0</v>
      </c>
      <c r="V174" s="49">
        <f t="shared" si="49"/>
        <v>0</v>
      </c>
    </row>
    <row r="175" spans="1:22" ht="27" customHeight="1" x14ac:dyDescent="0.2">
      <c r="A175" s="7">
        <v>156</v>
      </c>
      <c r="B175" s="164"/>
      <c r="C175" s="164"/>
      <c r="D175" s="164"/>
      <c r="E175" s="150"/>
      <c r="F175" s="65"/>
      <c r="G175" s="66"/>
      <c r="H175" s="58">
        <f t="shared" si="43"/>
        <v>0</v>
      </c>
      <c r="I175" s="66"/>
      <c r="J175" s="66"/>
      <c r="K175" s="66"/>
      <c r="L175" s="66"/>
      <c r="M175" s="66"/>
      <c r="N175" s="58">
        <f t="shared" si="44"/>
        <v>0</v>
      </c>
      <c r="O175" s="59" t="str">
        <f t="shared" si="45"/>
        <v/>
      </c>
      <c r="P175" s="60"/>
      <c r="Q175" s="67"/>
      <c r="R175" s="68">
        <f t="shared" si="46"/>
        <v>0</v>
      </c>
      <c r="T175" s="49" t="str">
        <f t="shared" si="47"/>
        <v>ok</v>
      </c>
      <c r="U175" s="49">
        <f t="shared" si="48"/>
        <v>0</v>
      </c>
      <c r="V175" s="49">
        <f t="shared" si="49"/>
        <v>0</v>
      </c>
    </row>
    <row r="176" spans="1:22" ht="27" customHeight="1" x14ac:dyDescent="0.2">
      <c r="A176" s="7">
        <v>157</v>
      </c>
      <c r="B176" s="164"/>
      <c r="C176" s="164"/>
      <c r="D176" s="164"/>
      <c r="E176" s="150"/>
      <c r="F176" s="65"/>
      <c r="G176" s="66"/>
      <c r="H176" s="58">
        <f t="shared" si="43"/>
        <v>0</v>
      </c>
      <c r="I176" s="66"/>
      <c r="J176" s="66"/>
      <c r="K176" s="66"/>
      <c r="L176" s="66"/>
      <c r="M176" s="66"/>
      <c r="N176" s="58">
        <f t="shared" si="44"/>
        <v>0</v>
      </c>
      <c r="O176" s="59" t="str">
        <f t="shared" si="45"/>
        <v/>
      </c>
      <c r="P176" s="60"/>
      <c r="Q176" s="67"/>
      <c r="R176" s="68">
        <f t="shared" si="46"/>
        <v>0</v>
      </c>
      <c r="T176" s="49" t="str">
        <f t="shared" si="47"/>
        <v>ok</v>
      </c>
      <c r="U176" s="49">
        <f t="shared" si="48"/>
        <v>0</v>
      </c>
      <c r="V176" s="49">
        <f t="shared" si="49"/>
        <v>0</v>
      </c>
    </row>
    <row r="177" spans="1:22" ht="27" customHeight="1" x14ac:dyDescent="0.2">
      <c r="A177" s="7">
        <v>158</v>
      </c>
      <c r="B177" s="164"/>
      <c r="C177" s="164"/>
      <c r="D177" s="164"/>
      <c r="E177" s="150"/>
      <c r="F177" s="65"/>
      <c r="G177" s="66"/>
      <c r="H177" s="58">
        <f t="shared" si="43"/>
        <v>0</v>
      </c>
      <c r="I177" s="66"/>
      <c r="J177" s="66"/>
      <c r="K177" s="66"/>
      <c r="L177" s="66"/>
      <c r="M177" s="66"/>
      <c r="N177" s="58">
        <f t="shared" si="44"/>
        <v>0</v>
      </c>
      <c r="O177" s="59" t="str">
        <f t="shared" si="45"/>
        <v/>
      </c>
      <c r="P177" s="60"/>
      <c r="Q177" s="67"/>
      <c r="R177" s="68">
        <f t="shared" si="46"/>
        <v>0</v>
      </c>
      <c r="T177" s="49" t="str">
        <f t="shared" si="47"/>
        <v>ok</v>
      </c>
      <c r="U177" s="49">
        <f t="shared" si="48"/>
        <v>0</v>
      </c>
      <c r="V177" s="49">
        <f t="shared" si="49"/>
        <v>0</v>
      </c>
    </row>
    <row r="178" spans="1:22" ht="27" customHeight="1" x14ac:dyDescent="0.2">
      <c r="A178" s="7">
        <v>159</v>
      </c>
      <c r="B178" s="164"/>
      <c r="C178" s="164"/>
      <c r="D178" s="164"/>
      <c r="E178" s="150"/>
      <c r="F178" s="65"/>
      <c r="G178" s="66"/>
      <c r="H178" s="58">
        <f t="shared" si="43"/>
        <v>0</v>
      </c>
      <c r="I178" s="66"/>
      <c r="J178" s="66"/>
      <c r="K178" s="66"/>
      <c r="L178" s="66"/>
      <c r="M178" s="66"/>
      <c r="N178" s="58">
        <f t="shared" si="44"/>
        <v>0</v>
      </c>
      <c r="O178" s="59" t="str">
        <f t="shared" si="45"/>
        <v/>
      </c>
      <c r="P178" s="60"/>
      <c r="Q178" s="67"/>
      <c r="R178" s="68">
        <f t="shared" si="46"/>
        <v>0</v>
      </c>
      <c r="T178" s="49" t="str">
        <f t="shared" si="47"/>
        <v>ok</v>
      </c>
      <c r="U178" s="49">
        <f t="shared" si="48"/>
        <v>0</v>
      </c>
      <c r="V178" s="49">
        <f t="shared" si="49"/>
        <v>0</v>
      </c>
    </row>
    <row r="179" spans="1:22" ht="27" customHeight="1" x14ac:dyDescent="0.2">
      <c r="A179" s="7">
        <v>160</v>
      </c>
      <c r="B179" s="164"/>
      <c r="C179" s="164"/>
      <c r="D179" s="164"/>
      <c r="E179" s="150"/>
      <c r="F179" s="65"/>
      <c r="G179" s="66"/>
      <c r="H179" s="58">
        <f t="shared" si="43"/>
        <v>0</v>
      </c>
      <c r="I179" s="66"/>
      <c r="J179" s="66"/>
      <c r="K179" s="66"/>
      <c r="L179" s="66"/>
      <c r="M179" s="66"/>
      <c r="N179" s="58">
        <f t="shared" si="44"/>
        <v>0</v>
      </c>
      <c r="O179" s="59" t="str">
        <f t="shared" si="45"/>
        <v/>
      </c>
      <c r="P179" s="60"/>
      <c r="Q179" s="67"/>
      <c r="R179" s="68">
        <f t="shared" si="46"/>
        <v>0</v>
      </c>
      <c r="T179" s="49" t="str">
        <f t="shared" si="47"/>
        <v>ok</v>
      </c>
      <c r="U179" s="49">
        <f t="shared" si="48"/>
        <v>0</v>
      </c>
      <c r="V179" s="49">
        <f t="shared" si="49"/>
        <v>0</v>
      </c>
    </row>
    <row r="180" spans="1:22" ht="27" customHeight="1" x14ac:dyDescent="0.2">
      <c r="A180" s="7">
        <v>161</v>
      </c>
      <c r="B180" s="164"/>
      <c r="C180" s="164"/>
      <c r="D180" s="164"/>
      <c r="E180" s="150"/>
      <c r="F180" s="65"/>
      <c r="G180" s="66"/>
      <c r="H180" s="58">
        <f t="shared" si="36"/>
        <v>0</v>
      </c>
      <c r="I180" s="66"/>
      <c r="J180" s="66"/>
      <c r="K180" s="66"/>
      <c r="L180" s="66"/>
      <c r="M180" s="66"/>
      <c r="N180" s="58">
        <f t="shared" si="37"/>
        <v>0</v>
      </c>
      <c r="O180" s="59" t="str">
        <f t="shared" si="38"/>
        <v/>
      </c>
      <c r="P180" s="60"/>
      <c r="Q180" s="67"/>
      <c r="R180" s="68">
        <f t="shared" si="39"/>
        <v>0</v>
      </c>
      <c r="T180" s="49" t="str">
        <f t="shared" si="40"/>
        <v>ok</v>
      </c>
      <c r="U180" s="49">
        <f t="shared" si="41"/>
        <v>0</v>
      </c>
      <c r="V180" s="49">
        <f t="shared" si="42"/>
        <v>0</v>
      </c>
    </row>
    <row r="181" spans="1:22" ht="27" customHeight="1" x14ac:dyDescent="0.2">
      <c r="A181" s="7">
        <v>162</v>
      </c>
      <c r="B181" s="164"/>
      <c r="C181" s="164"/>
      <c r="D181" s="164"/>
      <c r="E181" s="150"/>
      <c r="F181" s="65"/>
      <c r="G181" s="66"/>
      <c r="H181" s="58">
        <f t="shared" si="36"/>
        <v>0</v>
      </c>
      <c r="I181" s="66"/>
      <c r="J181" s="66"/>
      <c r="K181" s="66"/>
      <c r="L181" s="66"/>
      <c r="M181" s="66"/>
      <c r="N181" s="58">
        <f t="shared" si="37"/>
        <v>0</v>
      </c>
      <c r="O181" s="59" t="str">
        <f t="shared" si="38"/>
        <v/>
      </c>
      <c r="P181" s="60"/>
      <c r="Q181" s="67"/>
      <c r="R181" s="68">
        <f t="shared" si="39"/>
        <v>0</v>
      </c>
      <c r="T181" s="49" t="str">
        <f t="shared" si="40"/>
        <v>ok</v>
      </c>
      <c r="U181" s="49">
        <f t="shared" si="41"/>
        <v>0</v>
      </c>
      <c r="V181" s="49">
        <f t="shared" si="42"/>
        <v>0</v>
      </c>
    </row>
    <row r="182" spans="1:22" ht="27" customHeight="1" x14ac:dyDescent="0.2">
      <c r="A182" s="7">
        <v>163</v>
      </c>
      <c r="B182" s="164"/>
      <c r="C182" s="164"/>
      <c r="D182" s="164"/>
      <c r="E182" s="150"/>
      <c r="F182" s="65"/>
      <c r="G182" s="66"/>
      <c r="H182" s="58">
        <f t="shared" si="36"/>
        <v>0</v>
      </c>
      <c r="I182" s="66"/>
      <c r="J182" s="66"/>
      <c r="K182" s="66"/>
      <c r="L182" s="66"/>
      <c r="M182" s="66"/>
      <c r="N182" s="58">
        <f t="shared" si="37"/>
        <v>0</v>
      </c>
      <c r="O182" s="59" t="str">
        <f t="shared" si="38"/>
        <v/>
      </c>
      <c r="P182" s="60"/>
      <c r="Q182" s="67"/>
      <c r="R182" s="68">
        <f t="shared" si="39"/>
        <v>0</v>
      </c>
      <c r="T182" s="49" t="str">
        <f t="shared" si="40"/>
        <v>ok</v>
      </c>
      <c r="U182" s="49">
        <f t="shared" si="41"/>
        <v>0</v>
      </c>
      <c r="V182" s="49">
        <f t="shared" si="42"/>
        <v>0</v>
      </c>
    </row>
    <row r="183" spans="1:22" ht="27" customHeight="1" x14ac:dyDescent="0.2">
      <c r="A183" s="7">
        <v>164</v>
      </c>
      <c r="B183" s="164"/>
      <c r="C183" s="164"/>
      <c r="D183" s="164"/>
      <c r="E183" s="150"/>
      <c r="F183" s="65"/>
      <c r="G183" s="66"/>
      <c r="H183" s="58">
        <f t="shared" si="36"/>
        <v>0</v>
      </c>
      <c r="I183" s="66"/>
      <c r="J183" s="66"/>
      <c r="K183" s="66"/>
      <c r="L183" s="66"/>
      <c r="M183" s="66"/>
      <c r="N183" s="58">
        <f t="shared" si="37"/>
        <v>0</v>
      </c>
      <c r="O183" s="59" t="str">
        <f t="shared" si="38"/>
        <v/>
      </c>
      <c r="P183" s="60"/>
      <c r="Q183" s="67"/>
      <c r="R183" s="68">
        <f t="shared" si="39"/>
        <v>0</v>
      </c>
      <c r="T183" s="49" t="str">
        <f t="shared" si="40"/>
        <v>ok</v>
      </c>
      <c r="U183" s="49">
        <f t="shared" si="41"/>
        <v>0</v>
      </c>
      <c r="V183" s="49">
        <f t="shared" si="42"/>
        <v>0</v>
      </c>
    </row>
    <row r="184" spans="1:22" ht="27" customHeight="1" x14ac:dyDescent="0.2">
      <c r="A184" s="7">
        <v>165</v>
      </c>
      <c r="B184" s="164"/>
      <c r="C184" s="164"/>
      <c r="D184" s="164"/>
      <c r="E184" s="150"/>
      <c r="F184" s="65"/>
      <c r="G184" s="66"/>
      <c r="H184" s="58">
        <f t="shared" si="36"/>
        <v>0</v>
      </c>
      <c r="I184" s="66"/>
      <c r="J184" s="66"/>
      <c r="K184" s="66"/>
      <c r="L184" s="66"/>
      <c r="M184" s="66"/>
      <c r="N184" s="58">
        <f t="shared" si="37"/>
        <v>0</v>
      </c>
      <c r="O184" s="59" t="str">
        <f t="shared" si="38"/>
        <v/>
      </c>
      <c r="P184" s="60"/>
      <c r="Q184" s="67"/>
      <c r="R184" s="68">
        <f t="shared" si="39"/>
        <v>0</v>
      </c>
      <c r="T184" s="49" t="str">
        <f t="shared" si="40"/>
        <v>ok</v>
      </c>
      <c r="U184" s="49">
        <f t="shared" si="41"/>
        <v>0</v>
      </c>
      <c r="V184" s="49">
        <f t="shared" si="42"/>
        <v>0</v>
      </c>
    </row>
    <row r="185" spans="1:22" ht="27" customHeight="1" x14ac:dyDescent="0.2">
      <c r="A185" s="7">
        <v>166</v>
      </c>
      <c r="B185" s="164"/>
      <c r="C185" s="164"/>
      <c r="D185" s="164"/>
      <c r="E185" s="150"/>
      <c r="F185" s="65"/>
      <c r="G185" s="66"/>
      <c r="H185" s="58">
        <f t="shared" si="36"/>
        <v>0</v>
      </c>
      <c r="I185" s="66"/>
      <c r="J185" s="66"/>
      <c r="K185" s="66"/>
      <c r="L185" s="66"/>
      <c r="M185" s="66"/>
      <c r="N185" s="58">
        <f t="shared" si="37"/>
        <v>0</v>
      </c>
      <c r="O185" s="59" t="str">
        <f t="shared" si="38"/>
        <v/>
      </c>
      <c r="P185" s="60"/>
      <c r="Q185" s="67"/>
      <c r="R185" s="68">
        <f t="shared" si="39"/>
        <v>0</v>
      </c>
      <c r="T185" s="49" t="str">
        <f t="shared" si="40"/>
        <v>ok</v>
      </c>
      <c r="U185" s="49">
        <f t="shared" si="41"/>
        <v>0</v>
      </c>
      <c r="V185" s="49">
        <f t="shared" si="42"/>
        <v>0</v>
      </c>
    </row>
    <row r="186" spans="1:22" ht="27" customHeight="1" x14ac:dyDescent="0.2">
      <c r="A186" s="7">
        <v>167</v>
      </c>
      <c r="B186" s="164"/>
      <c r="C186" s="164"/>
      <c r="D186" s="164"/>
      <c r="E186" s="150"/>
      <c r="F186" s="65"/>
      <c r="G186" s="66"/>
      <c r="H186" s="58">
        <f t="shared" si="36"/>
        <v>0</v>
      </c>
      <c r="I186" s="66"/>
      <c r="J186" s="66"/>
      <c r="K186" s="66"/>
      <c r="L186" s="66"/>
      <c r="M186" s="66"/>
      <c r="N186" s="58">
        <f t="shared" si="37"/>
        <v>0</v>
      </c>
      <c r="O186" s="59" t="str">
        <f t="shared" si="38"/>
        <v/>
      </c>
      <c r="P186" s="60"/>
      <c r="Q186" s="67"/>
      <c r="R186" s="68">
        <f t="shared" si="39"/>
        <v>0</v>
      </c>
      <c r="T186" s="49" t="str">
        <f t="shared" si="40"/>
        <v>ok</v>
      </c>
      <c r="U186" s="49">
        <f t="shared" si="41"/>
        <v>0</v>
      </c>
      <c r="V186" s="49">
        <f t="shared" si="42"/>
        <v>0</v>
      </c>
    </row>
    <row r="187" spans="1:22" ht="27" customHeight="1" x14ac:dyDescent="0.2">
      <c r="A187" s="7">
        <v>168</v>
      </c>
      <c r="B187" s="164"/>
      <c r="C187" s="164"/>
      <c r="D187" s="164"/>
      <c r="E187" s="150"/>
      <c r="F187" s="65"/>
      <c r="G187" s="66"/>
      <c r="H187" s="58">
        <f t="shared" si="36"/>
        <v>0</v>
      </c>
      <c r="I187" s="66"/>
      <c r="J187" s="66"/>
      <c r="K187" s="66"/>
      <c r="L187" s="66"/>
      <c r="M187" s="66"/>
      <c r="N187" s="58">
        <f t="shared" si="37"/>
        <v>0</v>
      </c>
      <c r="O187" s="59" t="str">
        <f t="shared" si="38"/>
        <v/>
      </c>
      <c r="P187" s="60"/>
      <c r="Q187" s="67"/>
      <c r="R187" s="68">
        <f t="shared" si="39"/>
        <v>0</v>
      </c>
      <c r="T187" s="49" t="str">
        <f t="shared" si="40"/>
        <v>ok</v>
      </c>
      <c r="U187" s="49">
        <f t="shared" si="41"/>
        <v>0</v>
      </c>
      <c r="V187" s="49">
        <f t="shared" si="42"/>
        <v>0</v>
      </c>
    </row>
    <row r="188" spans="1:22" ht="27" customHeight="1" x14ac:dyDescent="0.2">
      <c r="A188" s="7">
        <v>169</v>
      </c>
      <c r="B188" s="164"/>
      <c r="C188" s="164"/>
      <c r="D188" s="164"/>
      <c r="E188" s="150"/>
      <c r="F188" s="65"/>
      <c r="G188" s="66"/>
      <c r="H188" s="58">
        <f t="shared" si="36"/>
        <v>0</v>
      </c>
      <c r="I188" s="66"/>
      <c r="J188" s="66"/>
      <c r="K188" s="66"/>
      <c r="L188" s="66"/>
      <c r="M188" s="66"/>
      <c r="N188" s="58">
        <f t="shared" si="37"/>
        <v>0</v>
      </c>
      <c r="O188" s="59" t="str">
        <f t="shared" si="38"/>
        <v/>
      </c>
      <c r="P188" s="60"/>
      <c r="Q188" s="67"/>
      <c r="R188" s="68">
        <f t="shared" si="39"/>
        <v>0</v>
      </c>
      <c r="T188" s="49" t="str">
        <f t="shared" si="40"/>
        <v>ok</v>
      </c>
      <c r="U188" s="49">
        <f t="shared" si="41"/>
        <v>0</v>
      </c>
      <c r="V188" s="49">
        <f t="shared" si="42"/>
        <v>0</v>
      </c>
    </row>
    <row r="189" spans="1:22" ht="27" customHeight="1" x14ac:dyDescent="0.2">
      <c r="A189" s="7">
        <v>170</v>
      </c>
      <c r="B189" s="164"/>
      <c r="C189" s="164"/>
      <c r="D189" s="164"/>
      <c r="E189" s="150"/>
      <c r="F189" s="65"/>
      <c r="G189" s="66"/>
      <c r="H189" s="58">
        <f t="shared" si="36"/>
        <v>0</v>
      </c>
      <c r="I189" s="66"/>
      <c r="J189" s="66"/>
      <c r="K189" s="66"/>
      <c r="L189" s="66"/>
      <c r="M189" s="66"/>
      <c r="N189" s="58">
        <f t="shared" si="37"/>
        <v>0</v>
      </c>
      <c r="O189" s="59" t="str">
        <f t="shared" si="38"/>
        <v/>
      </c>
      <c r="P189" s="60"/>
      <c r="Q189" s="67"/>
      <c r="R189" s="68">
        <f t="shared" si="39"/>
        <v>0</v>
      </c>
      <c r="T189" s="49" t="str">
        <f t="shared" si="40"/>
        <v>ok</v>
      </c>
      <c r="U189" s="49">
        <f t="shared" si="41"/>
        <v>0</v>
      </c>
      <c r="V189" s="49">
        <f t="shared" si="42"/>
        <v>0</v>
      </c>
    </row>
    <row r="190" spans="1:22" ht="27" customHeight="1" x14ac:dyDescent="0.2">
      <c r="A190" s="7">
        <v>171</v>
      </c>
      <c r="B190" s="164"/>
      <c r="C190" s="164"/>
      <c r="D190" s="164"/>
      <c r="E190" s="150"/>
      <c r="F190" s="65"/>
      <c r="G190" s="66"/>
      <c r="H190" s="58">
        <f t="shared" si="36"/>
        <v>0</v>
      </c>
      <c r="I190" s="66"/>
      <c r="J190" s="66"/>
      <c r="K190" s="66"/>
      <c r="L190" s="66"/>
      <c r="M190" s="66"/>
      <c r="N190" s="58">
        <f t="shared" si="37"/>
        <v>0</v>
      </c>
      <c r="O190" s="59" t="str">
        <f t="shared" si="38"/>
        <v/>
      </c>
      <c r="P190" s="60"/>
      <c r="Q190" s="67"/>
      <c r="R190" s="68">
        <f t="shared" si="39"/>
        <v>0</v>
      </c>
      <c r="T190" s="49" t="str">
        <f t="shared" si="40"/>
        <v>ok</v>
      </c>
      <c r="U190" s="49">
        <f t="shared" si="41"/>
        <v>0</v>
      </c>
      <c r="V190" s="49">
        <f t="shared" si="42"/>
        <v>0</v>
      </c>
    </row>
    <row r="191" spans="1:22" ht="27" customHeight="1" x14ac:dyDescent="0.2">
      <c r="A191" s="7">
        <v>172</v>
      </c>
      <c r="B191" s="164"/>
      <c r="C191" s="164"/>
      <c r="D191" s="164"/>
      <c r="E191" s="150"/>
      <c r="F191" s="65"/>
      <c r="G191" s="66"/>
      <c r="H191" s="58">
        <f t="shared" si="36"/>
        <v>0</v>
      </c>
      <c r="I191" s="66"/>
      <c r="J191" s="66"/>
      <c r="K191" s="66"/>
      <c r="L191" s="66"/>
      <c r="M191" s="66"/>
      <c r="N191" s="58">
        <f t="shared" si="37"/>
        <v>0</v>
      </c>
      <c r="O191" s="59" t="str">
        <f t="shared" si="38"/>
        <v/>
      </c>
      <c r="P191" s="60"/>
      <c r="Q191" s="67"/>
      <c r="R191" s="68">
        <f t="shared" si="39"/>
        <v>0</v>
      </c>
      <c r="T191" s="49" t="str">
        <f t="shared" si="40"/>
        <v>ok</v>
      </c>
      <c r="U191" s="49">
        <f t="shared" si="41"/>
        <v>0</v>
      </c>
      <c r="V191" s="49">
        <f t="shared" si="42"/>
        <v>0</v>
      </c>
    </row>
    <row r="192" spans="1:22" ht="27" customHeight="1" x14ac:dyDescent="0.2">
      <c r="A192" s="7">
        <v>173</v>
      </c>
      <c r="B192" s="164"/>
      <c r="C192" s="164"/>
      <c r="D192" s="164"/>
      <c r="E192" s="150"/>
      <c r="F192" s="65"/>
      <c r="G192" s="66"/>
      <c r="H192" s="58">
        <f t="shared" si="36"/>
        <v>0</v>
      </c>
      <c r="I192" s="66"/>
      <c r="J192" s="66"/>
      <c r="K192" s="66"/>
      <c r="L192" s="66"/>
      <c r="M192" s="66"/>
      <c r="N192" s="58">
        <f t="shared" si="37"/>
        <v>0</v>
      </c>
      <c r="O192" s="59" t="str">
        <f t="shared" si="38"/>
        <v/>
      </c>
      <c r="P192" s="60"/>
      <c r="Q192" s="67"/>
      <c r="R192" s="68">
        <f t="shared" si="39"/>
        <v>0</v>
      </c>
      <c r="T192" s="49" t="str">
        <f t="shared" si="40"/>
        <v>ok</v>
      </c>
      <c r="U192" s="49">
        <f t="shared" si="41"/>
        <v>0</v>
      </c>
      <c r="V192" s="49">
        <f t="shared" si="42"/>
        <v>0</v>
      </c>
    </row>
    <row r="193" spans="1:22" ht="27" customHeight="1" x14ac:dyDescent="0.2">
      <c r="A193" s="7">
        <v>174</v>
      </c>
      <c r="B193" s="164"/>
      <c r="C193" s="164"/>
      <c r="D193" s="164"/>
      <c r="E193" s="150"/>
      <c r="F193" s="65"/>
      <c r="G193" s="66"/>
      <c r="H193" s="58">
        <f t="shared" si="36"/>
        <v>0</v>
      </c>
      <c r="I193" s="66"/>
      <c r="J193" s="66"/>
      <c r="K193" s="66"/>
      <c r="L193" s="66"/>
      <c r="M193" s="66"/>
      <c r="N193" s="58">
        <f t="shared" si="37"/>
        <v>0</v>
      </c>
      <c r="O193" s="59" t="str">
        <f t="shared" si="38"/>
        <v/>
      </c>
      <c r="P193" s="60"/>
      <c r="Q193" s="67"/>
      <c r="R193" s="68">
        <f t="shared" si="39"/>
        <v>0</v>
      </c>
      <c r="T193" s="49" t="str">
        <f t="shared" si="40"/>
        <v>ok</v>
      </c>
      <c r="U193" s="49">
        <f t="shared" si="41"/>
        <v>0</v>
      </c>
      <c r="V193" s="49">
        <f t="shared" si="42"/>
        <v>0</v>
      </c>
    </row>
    <row r="194" spans="1:22" ht="27" customHeight="1" x14ac:dyDescent="0.2">
      <c r="A194" s="7">
        <v>175</v>
      </c>
      <c r="B194" s="164"/>
      <c r="C194" s="164"/>
      <c r="D194" s="164"/>
      <c r="E194" s="150"/>
      <c r="F194" s="65"/>
      <c r="G194" s="66"/>
      <c r="H194" s="58">
        <f t="shared" ref="H194:H207" si="50">ROUNDDOWN(F194*G194,2)</f>
        <v>0</v>
      </c>
      <c r="I194" s="66"/>
      <c r="J194" s="66"/>
      <c r="K194" s="66"/>
      <c r="L194" s="66"/>
      <c r="M194" s="66"/>
      <c r="N194" s="58">
        <f t="shared" ref="N194:N207" si="51">SUM(I194:M194)</f>
        <v>0</v>
      </c>
      <c r="O194" s="59" t="str">
        <f t="shared" ref="O194:O207" si="52">IF(ROUNDDOWN(F194*G194,2)-ROUNDDOWN(SUM(I194:M194),2)=0,"","zlý súčet")</f>
        <v/>
      </c>
      <c r="P194" s="60"/>
      <c r="Q194" s="67"/>
      <c r="R194" s="68">
        <f t="shared" ref="R194:R207" si="53">N194-Q194</f>
        <v>0</v>
      </c>
      <c r="T194" s="49" t="str">
        <f t="shared" ref="T194:T207" si="54">IF(AND(H194&gt;0,OR(B194="",E194="")),"chyba","ok")</f>
        <v>ok</v>
      </c>
      <c r="U194" s="49">
        <f t="shared" ref="U194:U207" si="55">IF(T194="chyba",1,0)</f>
        <v>0</v>
      </c>
      <c r="V194" s="49">
        <f t="shared" ref="V194:V207" si="56">IF(O194="zlý súčet",1,0)</f>
        <v>0</v>
      </c>
    </row>
    <row r="195" spans="1:22" ht="27" customHeight="1" x14ac:dyDescent="0.2">
      <c r="A195" s="7">
        <v>176</v>
      </c>
      <c r="B195" s="164"/>
      <c r="C195" s="164"/>
      <c r="D195" s="164"/>
      <c r="E195" s="150"/>
      <c r="F195" s="65"/>
      <c r="G195" s="66"/>
      <c r="H195" s="58">
        <f t="shared" si="50"/>
        <v>0</v>
      </c>
      <c r="I195" s="66"/>
      <c r="J195" s="66"/>
      <c r="K195" s="66"/>
      <c r="L195" s="66"/>
      <c r="M195" s="66"/>
      <c r="N195" s="58">
        <f t="shared" si="51"/>
        <v>0</v>
      </c>
      <c r="O195" s="59" t="str">
        <f t="shared" si="52"/>
        <v/>
      </c>
      <c r="P195" s="60"/>
      <c r="Q195" s="67"/>
      <c r="R195" s="68">
        <f t="shared" si="53"/>
        <v>0</v>
      </c>
      <c r="T195" s="49" t="str">
        <f t="shared" si="54"/>
        <v>ok</v>
      </c>
      <c r="U195" s="49">
        <f t="shared" si="55"/>
        <v>0</v>
      </c>
      <c r="V195" s="49">
        <f t="shared" si="56"/>
        <v>0</v>
      </c>
    </row>
    <row r="196" spans="1:22" ht="27" customHeight="1" x14ac:dyDescent="0.2">
      <c r="A196" s="7">
        <v>177</v>
      </c>
      <c r="B196" s="164"/>
      <c r="C196" s="164"/>
      <c r="D196" s="164"/>
      <c r="E196" s="150"/>
      <c r="F196" s="65"/>
      <c r="G196" s="66"/>
      <c r="H196" s="58">
        <f t="shared" si="50"/>
        <v>0</v>
      </c>
      <c r="I196" s="66"/>
      <c r="J196" s="66"/>
      <c r="K196" s="66"/>
      <c r="L196" s="66"/>
      <c r="M196" s="66"/>
      <c r="N196" s="58">
        <f t="shared" si="51"/>
        <v>0</v>
      </c>
      <c r="O196" s="59" t="str">
        <f t="shared" si="52"/>
        <v/>
      </c>
      <c r="P196" s="60"/>
      <c r="Q196" s="67"/>
      <c r="R196" s="68">
        <f t="shared" si="53"/>
        <v>0</v>
      </c>
      <c r="T196" s="49" t="str">
        <f t="shared" si="54"/>
        <v>ok</v>
      </c>
      <c r="U196" s="49">
        <f t="shared" si="55"/>
        <v>0</v>
      </c>
      <c r="V196" s="49">
        <f t="shared" si="56"/>
        <v>0</v>
      </c>
    </row>
    <row r="197" spans="1:22" ht="27" customHeight="1" x14ac:dyDescent="0.2">
      <c r="A197" s="7">
        <v>178</v>
      </c>
      <c r="B197" s="164"/>
      <c r="C197" s="164"/>
      <c r="D197" s="164"/>
      <c r="E197" s="150"/>
      <c r="F197" s="65"/>
      <c r="G197" s="66"/>
      <c r="H197" s="58">
        <f t="shared" si="50"/>
        <v>0</v>
      </c>
      <c r="I197" s="66"/>
      <c r="J197" s="66"/>
      <c r="K197" s="66"/>
      <c r="L197" s="66"/>
      <c r="M197" s="66"/>
      <c r="N197" s="58">
        <f t="shared" si="51"/>
        <v>0</v>
      </c>
      <c r="O197" s="59" t="str">
        <f t="shared" si="52"/>
        <v/>
      </c>
      <c r="P197" s="60"/>
      <c r="Q197" s="67"/>
      <c r="R197" s="68">
        <f t="shared" si="53"/>
        <v>0</v>
      </c>
      <c r="T197" s="49" t="str">
        <f t="shared" si="54"/>
        <v>ok</v>
      </c>
      <c r="U197" s="49">
        <f t="shared" si="55"/>
        <v>0</v>
      </c>
      <c r="V197" s="49">
        <f t="shared" si="56"/>
        <v>0</v>
      </c>
    </row>
    <row r="198" spans="1:22" ht="27" customHeight="1" x14ac:dyDescent="0.2">
      <c r="A198" s="7">
        <v>179</v>
      </c>
      <c r="B198" s="164"/>
      <c r="C198" s="164"/>
      <c r="D198" s="164"/>
      <c r="E198" s="150"/>
      <c r="F198" s="65"/>
      <c r="G198" s="66"/>
      <c r="H198" s="58">
        <f t="shared" si="50"/>
        <v>0</v>
      </c>
      <c r="I198" s="66"/>
      <c r="J198" s="66"/>
      <c r="K198" s="66"/>
      <c r="L198" s="66"/>
      <c r="M198" s="66"/>
      <c r="N198" s="58">
        <f t="shared" si="51"/>
        <v>0</v>
      </c>
      <c r="O198" s="59" t="str">
        <f t="shared" si="52"/>
        <v/>
      </c>
      <c r="P198" s="60"/>
      <c r="Q198" s="67"/>
      <c r="R198" s="68">
        <f t="shared" si="53"/>
        <v>0</v>
      </c>
      <c r="T198" s="49" t="str">
        <f t="shared" si="54"/>
        <v>ok</v>
      </c>
      <c r="U198" s="49">
        <f t="shared" si="55"/>
        <v>0</v>
      </c>
      <c r="V198" s="49">
        <f t="shared" si="56"/>
        <v>0</v>
      </c>
    </row>
    <row r="199" spans="1:22" ht="27" customHeight="1" x14ac:dyDescent="0.2">
      <c r="A199" s="7">
        <v>180</v>
      </c>
      <c r="B199" s="164"/>
      <c r="C199" s="164"/>
      <c r="D199" s="164"/>
      <c r="E199" s="150"/>
      <c r="F199" s="65"/>
      <c r="G199" s="66"/>
      <c r="H199" s="58">
        <f t="shared" si="50"/>
        <v>0</v>
      </c>
      <c r="I199" s="66"/>
      <c r="J199" s="66"/>
      <c r="K199" s="66"/>
      <c r="L199" s="66"/>
      <c r="M199" s="66"/>
      <c r="N199" s="58">
        <f t="shared" si="51"/>
        <v>0</v>
      </c>
      <c r="O199" s="59" t="str">
        <f t="shared" si="52"/>
        <v/>
      </c>
      <c r="P199" s="60"/>
      <c r="Q199" s="67"/>
      <c r="R199" s="68">
        <f t="shared" si="53"/>
        <v>0</v>
      </c>
      <c r="T199" s="49" t="str">
        <f t="shared" si="54"/>
        <v>ok</v>
      </c>
      <c r="U199" s="49">
        <f t="shared" si="55"/>
        <v>0</v>
      </c>
      <c r="V199" s="49">
        <f t="shared" si="56"/>
        <v>0</v>
      </c>
    </row>
    <row r="200" spans="1:22" ht="27" customHeight="1" x14ac:dyDescent="0.2">
      <c r="A200" s="7">
        <v>181</v>
      </c>
      <c r="B200" s="164"/>
      <c r="C200" s="164"/>
      <c r="D200" s="164"/>
      <c r="E200" s="150"/>
      <c r="F200" s="65"/>
      <c r="G200" s="66"/>
      <c r="H200" s="58">
        <f t="shared" si="50"/>
        <v>0</v>
      </c>
      <c r="I200" s="66"/>
      <c r="J200" s="66"/>
      <c r="K200" s="66"/>
      <c r="L200" s="66"/>
      <c r="M200" s="66"/>
      <c r="N200" s="58">
        <f t="shared" si="51"/>
        <v>0</v>
      </c>
      <c r="O200" s="59" t="str">
        <f t="shared" si="52"/>
        <v/>
      </c>
      <c r="P200" s="60"/>
      <c r="Q200" s="67"/>
      <c r="R200" s="68">
        <f t="shared" si="53"/>
        <v>0</v>
      </c>
      <c r="T200" s="49" t="str">
        <f t="shared" si="54"/>
        <v>ok</v>
      </c>
      <c r="U200" s="49">
        <f t="shared" si="55"/>
        <v>0</v>
      </c>
      <c r="V200" s="49">
        <f t="shared" si="56"/>
        <v>0</v>
      </c>
    </row>
    <row r="201" spans="1:22" ht="27" customHeight="1" x14ac:dyDescent="0.2">
      <c r="A201" s="7">
        <v>182</v>
      </c>
      <c r="B201" s="164"/>
      <c r="C201" s="164"/>
      <c r="D201" s="164"/>
      <c r="E201" s="150"/>
      <c r="F201" s="65"/>
      <c r="G201" s="66"/>
      <c r="H201" s="58">
        <f t="shared" si="50"/>
        <v>0</v>
      </c>
      <c r="I201" s="66"/>
      <c r="J201" s="66"/>
      <c r="K201" s="66"/>
      <c r="L201" s="66"/>
      <c r="M201" s="66"/>
      <c r="N201" s="58">
        <f t="shared" si="51"/>
        <v>0</v>
      </c>
      <c r="O201" s="59" t="str">
        <f t="shared" si="52"/>
        <v/>
      </c>
      <c r="P201" s="60"/>
      <c r="Q201" s="67"/>
      <c r="R201" s="68">
        <f t="shared" si="53"/>
        <v>0</v>
      </c>
      <c r="T201" s="49" t="str">
        <f t="shared" si="54"/>
        <v>ok</v>
      </c>
      <c r="U201" s="49">
        <f t="shared" si="55"/>
        <v>0</v>
      </c>
      <c r="V201" s="49">
        <f t="shared" si="56"/>
        <v>0</v>
      </c>
    </row>
    <row r="202" spans="1:22" ht="27" customHeight="1" x14ac:dyDescent="0.2">
      <c r="A202" s="7">
        <v>183</v>
      </c>
      <c r="B202" s="164"/>
      <c r="C202" s="164"/>
      <c r="D202" s="164"/>
      <c r="E202" s="150"/>
      <c r="F202" s="65"/>
      <c r="G202" s="66"/>
      <c r="H202" s="58">
        <f t="shared" si="50"/>
        <v>0</v>
      </c>
      <c r="I202" s="66"/>
      <c r="J202" s="66"/>
      <c r="K202" s="66"/>
      <c r="L202" s="66"/>
      <c r="M202" s="66"/>
      <c r="N202" s="58">
        <f t="shared" si="51"/>
        <v>0</v>
      </c>
      <c r="O202" s="59" t="str">
        <f t="shared" si="52"/>
        <v/>
      </c>
      <c r="P202" s="60"/>
      <c r="Q202" s="67"/>
      <c r="R202" s="68">
        <f t="shared" si="53"/>
        <v>0</v>
      </c>
      <c r="T202" s="49" t="str">
        <f t="shared" si="54"/>
        <v>ok</v>
      </c>
      <c r="U202" s="49">
        <f t="shared" si="55"/>
        <v>0</v>
      </c>
      <c r="V202" s="49">
        <f t="shared" si="56"/>
        <v>0</v>
      </c>
    </row>
    <row r="203" spans="1:22" ht="27" customHeight="1" x14ac:dyDescent="0.2">
      <c r="A203" s="7">
        <v>184</v>
      </c>
      <c r="B203" s="164"/>
      <c r="C203" s="164"/>
      <c r="D203" s="164"/>
      <c r="E203" s="150"/>
      <c r="F203" s="65"/>
      <c r="G203" s="66"/>
      <c r="H203" s="58">
        <f t="shared" si="50"/>
        <v>0</v>
      </c>
      <c r="I203" s="66"/>
      <c r="J203" s="66"/>
      <c r="K203" s="66"/>
      <c r="L203" s="66"/>
      <c r="M203" s="66"/>
      <c r="N203" s="58">
        <f t="shared" si="51"/>
        <v>0</v>
      </c>
      <c r="O203" s="59" t="str">
        <f t="shared" si="52"/>
        <v/>
      </c>
      <c r="P203" s="60"/>
      <c r="Q203" s="67"/>
      <c r="R203" s="68">
        <f t="shared" si="53"/>
        <v>0</v>
      </c>
      <c r="T203" s="49" t="str">
        <f t="shared" si="54"/>
        <v>ok</v>
      </c>
      <c r="U203" s="49">
        <f t="shared" si="55"/>
        <v>0</v>
      </c>
      <c r="V203" s="49">
        <f t="shared" si="56"/>
        <v>0</v>
      </c>
    </row>
    <row r="204" spans="1:22" ht="27" customHeight="1" x14ac:dyDescent="0.2">
      <c r="A204" s="7">
        <v>185</v>
      </c>
      <c r="B204" s="164"/>
      <c r="C204" s="164"/>
      <c r="D204" s="164"/>
      <c r="E204" s="150"/>
      <c r="F204" s="65"/>
      <c r="G204" s="66"/>
      <c r="H204" s="58">
        <f t="shared" si="50"/>
        <v>0</v>
      </c>
      <c r="I204" s="66"/>
      <c r="J204" s="66"/>
      <c r="K204" s="66"/>
      <c r="L204" s="66"/>
      <c r="M204" s="66"/>
      <c r="N204" s="58">
        <f t="shared" si="51"/>
        <v>0</v>
      </c>
      <c r="O204" s="59" t="str">
        <f t="shared" si="52"/>
        <v/>
      </c>
      <c r="P204" s="60"/>
      <c r="Q204" s="67"/>
      <c r="R204" s="68">
        <f t="shared" si="53"/>
        <v>0</v>
      </c>
      <c r="T204" s="49" t="str">
        <f t="shared" si="54"/>
        <v>ok</v>
      </c>
      <c r="U204" s="49">
        <f t="shared" si="55"/>
        <v>0</v>
      </c>
      <c r="V204" s="49">
        <f t="shared" si="56"/>
        <v>0</v>
      </c>
    </row>
    <row r="205" spans="1:22" ht="27" customHeight="1" x14ac:dyDescent="0.2">
      <c r="A205" s="7">
        <v>186</v>
      </c>
      <c r="B205" s="164"/>
      <c r="C205" s="164"/>
      <c r="D205" s="164"/>
      <c r="E205" s="150"/>
      <c r="F205" s="65"/>
      <c r="G205" s="66"/>
      <c r="H205" s="58">
        <f t="shared" si="50"/>
        <v>0</v>
      </c>
      <c r="I205" s="66"/>
      <c r="J205" s="66"/>
      <c r="K205" s="66"/>
      <c r="L205" s="66"/>
      <c r="M205" s="66"/>
      <c r="N205" s="58">
        <f t="shared" si="51"/>
        <v>0</v>
      </c>
      <c r="O205" s="59" t="str">
        <f t="shared" si="52"/>
        <v/>
      </c>
      <c r="P205" s="60"/>
      <c r="Q205" s="67"/>
      <c r="R205" s="68">
        <f t="shared" si="53"/>
        <v>0</v>
      </c>
      <c r="T205" s="49" t="str">
        <f t="shared" si="54"/>
        <v>ok</v>
      </c>
      <c r="U205" s="49">
        <f t="shared" si="55"/>
        <v>0</v>
      </c>
      <c r="V205" s="49">
        <f t="shared" si="56"/>
        <v>0</v>
      </c>
    </row>
    <row r="206" spans="1:22" ht="27" customHeight="1" x14ac:dyDescent="0.2">
      <c r="A206" s="7">
        <v>187</v>
      </c>
      <c r="B206" s="164"/>
      <c r="C206" s="164"/>
      <c r="D206" s="164"/>
      <c r="E206" s="150"/>
      <c r="F206" s="65"/>
      <c r="G206" s="66"/>
      <c r="H206" s="58">
        <f t="shared" si="50"/>
        <v>0</v>
      </c>
      <c r="I206" s="66"/>
      <c r="J206" s="66"/>
      <c r="K206" s="66"/>
      <c r="L206" s="66"/>
      <c r="M206" s="66"/>
      <c r="N206" s="58">
        <f t="shared" si="51"/>
        <v>0</v>
      </c>
      <c r="O206" s="59" t="str">
        <f t="shared" si="52"/>
        <v/>
      </c>
      <c r="P206" s="60"/>
      <c r="Q206" s="67"/>
      <c r="R206" s="68">
        <f t="shared" si="53"/>
        <v>0</v>
      </c>
      <c r="T206" s="49" t="str">
        <f t="shared" si="54"/>
        <v>ok</v>
      </c>
      <c r="U206" s="49">
        <f t="shared" si="55"/>
        <v>0</v>
      </c>
      <c r="V206" s="49">
        <f t="shared" si="56"/>
        <v>0</v>
      </c>
    </row>
    <row r="207" spans="1:22" ht="27" customHeight="1" x14ac:dyDescent="0.2">
      <c r="A207" s="7">
        <v>188</v>
      </c>
      <c r="B207" s="164"/>
      <c r="C207" s="164"/>
      <c r="D207" s="164"/>
      <c r="E207" s="150"/>
      <c r="F207" s="65"/>
      <c r="G207" s="66"/>
      <c r="H207" s="58">
        <f t="shared" si="50"/>
        <v>0</v>
      </c>
      <c r="I207" s="66"/>
      <c r="J207" s="66"/>
      <c r="K207" s="66"/>
      <c r="L207" s="66"/>
      <c r="M207" s="66"/>
      <c r="N207" s="58">
        <f t="shared" si="51"/>
        <v>0</v>
      </c>
      <c r="O207" s="59" t="str">
        <f t="shared" si="52"/>
        <v/>
      </c>
      <c r="P207" s="60"/>
      <c r="Q207" s="67"/>
      <c r="R207" s="68">
        <f t="shared" si="53"/>
        <v>0</v>
      </c>
      <c r="T207" s="49" t="str">
        <f t="shared" si="54"/>
        <v>ok</v>
      </c>
      <c r="U207" s="49">
        <f t="shared" si="55"/>
        <v>0</v>
      </c>
      <c r="V207" s="49">
        <f t="shared" si="56"/>
        <v>0</v>
      </c>
    </row>
    <row r="208" spans="1:22" ht="27" customHeight="1" x14ac:dyDescent="0.2">
      <c r="A208" s="7">
        <v>189</v>
      </c>
      <c r="B208" s="164"/>
      <c r="C208" s="164"/>
      <c r="D208" s="164"/>
      <c r="E208" s="150"/>
      <c r="F208" s="65"/>
      <c r="G208" s="66"/>
      <c r="H208" s="58">
        <f t="shared" si="36"/>
        <v>0</v>
      </c>
      <c r="I208" s="66"/>
      <c r="J208" s="66"/>
      <c r="K208" s="66"/>
      <c r="L208" s="66"/>
      <c r="M208" s="66"/>
      <c r="N208" s="58">
        <f t="shared" si="37"/>
        <v>0</v>
      </c>
      <c r="O208" s="59" t="str">
        <f t="shared" si="38"/>
        <v/>
      </c>
      <c r="P208" s="60"/>
      <c r="Q208" s="67"/>
      <c r="R208" s="68">
        <f t="shared" si="39"/>
        <v>0</v>
      </c>
      <c r="T208" s="49" t="str">
        <f t="shared" si="40"/>
        <v>ok</v>
      </c>
      <c r="U208" s="49">
        <f t="shared" si="41"/>
        <v>0</v>
      </c>
      <c r="V208" s="49">
        <f t="shared" si="42"/>
        <v>0</v>
      </c>
    </row>
    <row r="209" spans="1:22" ht="27" customHeight="1" x14ac:dyDescent="0.2">
      <c r="A209" s="7">
        <v>190</v>
      </c>
      <c r="B209" s="164"/>
      <c r="C209" s="164"/>
      <c r="D209" s="164"/>
      <c r="E209" s="150"/>
      <c r="F209" s="65"/>
      <c r="G209" s="66"/>
      <c r="H209" s="58">
        <f t="shared" si="36"/>
        <v>0</v>
      </c>
      <c r="I209" s="66"/>
      <c r="J209" s="66"/>
      <c r="K209" s="66"/>
      <c r="L209" s="66"/>
      <c r="M209" s="66"/>
      <c r="N209" s="58">
        <f t="shared" si="37"/>
        <v>0</v>
      </c>
      <c r="O209" s="59" t="str">
        <f t="shared" si="38"/>
        <v/>
      </c>
      <c r="P209" s="60"/>
      <c r="Q209" s="67"/>
      <c r="R209" s="68">
        <f t="shared" si="39"/>
        <v>0</v>
      </c>
      <c r="T209" s="49" t="str">
        <f t="shared" si="40"/>
        <v>ok</v>
      </c>
      <c r="U209" s="49">
        <f t="shared" si="41"/>
        <v>0</v>
      </c>
      <c r="V209" s="49">
        <f t="shared" si="42"/>
        <v>0</v>
      </c>
    </row>
    <row r="210" spans="1:22" ht="27" customHeight="1" x14ac:dyDescent="0.2">
      <c r="A210" s="7">
        <v>191</v>
      </c>
      <c r="B210" s="164"/>
      <c r="C210" s="164"/>
      <c r="D210" s="164"/>
      <c r="E210" s="150"/>
      <c r="F210" s="65"/>
      <c r="G210" s="66"/>
      <c r="H210" s="58">
        <f t="shared" si="36"/>
        <v>0</v>
      </c>
      <c r="I210" s="66"/>
      <c r="J210" s="66"/>
      <c r="K210" s="66"/>
      <c r="L210" s="66"/>
      <c r="M210" s="66"/>
      <c r="N210" s="58">
        <f t="shared" si="37"/>
        <v>0</v>
      </c>
      <c r="O210" s="59" t="str">
        <f t="shared" si="38"/>
        <v/>
      </c>
      <c r="P210" s="60"/>
      <c r="Q210" s="67"/>
      <c r="R210" s="68">
        <f t="shared" si="39"/>
        <v>0</v>
      </c>
      <c r="T210" s="49" t="str">
        <f t="shared" si="40"/>
        <v>ok</v>
      </c>
      <c r="U210" s="49">
        <f t="shared" si="41"/>
        <v>0</v>
      </c>
      <c r="V210" s="49">
        <f t="shared" si="42"/>
        <v>0</v>
      </c>
    </row>
    <row r="211" spans="1:22" ht="27" customHeight="1" x14ac:dyDescent="0.2">
      <c r="A211" s="7">
        <v>192</v>
      </c>
      <c r="B211" s="164"/>
      <c r="C211" s="164"/>
      <c r="D211" s="164"/>
      <c r="E211" s="150"/>
      <c r="F211" s="65"/>
      <c r="G211" s="66"/>
      <c r="H211" s="58">
        <f t="shared" si="36"/>
        <v>0</v>
      </c>
      <c r="I211" s="66"/>
      <c r="J211" s="66"/>
      <c r="K211" s="66"/>
      <c r="L211" s="66"/>
      <c r="M211" s="66"/>
      <c r="N211" s="58">
        <f t="shared" si="37"/>
        <v>0</v>
      </c>
      <c r="O211" s="59" t="str">
        <f t="shared" si="38"/>
        <v/>
      </c>
      <c r="P211" s="60"/>
      <c r="Q211" s="67"/>
      <c r="R211" s="68">
        <f t="shared" si="39"/>
        <v>0</v>
      </c>
      <c r="T211" s="49" t="str">
        <f t="shared" si="40"/>
        <v>ok</v>
      </c>
      <c r="U211" s="49">
        <f t="shared" si="41"/>
        <v>0</v>
      </c>
      <c r="V211" s="49">
        <f t="shared" si="42"/>
        <v>0</v>
      </c>
    </row>
    <row r="212" spans="1:22" ht="27" customHeight="1" x14ac:dyDescent="0.2">
      <c r="A212" s="7">
        <v>193</v>
      </c>
      <c r="B212" s="164"/>
      <c r="C212" s="164"/>
      <c r="D212" s="164"/>
      <c r="E212" s="150"/>
      <c r="F212" s="65"/>
      <c r="G212" s="66"/>
      <c r="H212" s="58">
        <f t="shared" si="12"/>
        <v>0</v>
      </c>
      <c r="I212" s="66"/>
      <c r="J212" s="66"/>
      <c r="K212" s="66"/>
      <c r="L212" s="66"/>
      <c r="M212" s="66"/>
      <c r="N212" s="58">
        <f t="shared" si="19"/>
        <v>0</v>
      </c>
      <c r="O212" s="59" t="str">
        <f t="shared" si="20"/>
        <v/>
      </c>
      <c r="P212" s="60"/>
      <c r="Q212" s="67"/>
      <c r="R212" s="68">
        <f t="shared" si="21"/>
        <v>0</v>
      </c>
      <c r="T212" s="49" t="str">
        <f t="shared" si="16"/>
        <v>ok</v>
      </c>
      <c r="U212" s="49">
        <f t="shared" si="17"/>
        <v>0</v>
      </c>
      <c r="V212" s="49">
        <f t="shared" si="18"/>
        <v>0</v>
      </c>
    </row>
    <row r="213" spans="1:22" ht="27" customHeight="1" x14ac:dyDescent="0.2">
      <c r="A213" s="7">
        <v>194</v>
      </c>
      <c r="B213" s="164"/>
      <c r="C213" s="164"/>
      <c r="D213" s="164"/>
      <c r="E213" s="150"/>
      <c r="F213" s="65"/>
      <c r="G213" s="66"/>
      <c r="H213" s="58">
        <f t="shared" si="12"/>
        <v>0</v>
      </c>
      <c r="I213" s="66"/>
      <c r="J213" s="66"/>
      <c r="K213" s="66"/>
      <c r="L213" s="66"/>
      <c r="M213" s="66"/>
      <c r="N213" s="58">
        <f t="shared" si="19"/>
        <v>0</v>
      </c>
      <c r="O213" s="59" t="str">
        <f t="shared" si="20"/>
        <v/>
      </c>
      <c r="P213" s="60"/>
      <c r="Q213" s="67"/>
      <c r="R213" s="68">
        <f t="shared" si="21"/>
        <v>0</v>
      </c>
      <c r="T213" s="49" t="str">
        <f t="shared" si="16"/>
        <v>ok</v>
      </c>
      <c r="U213" s="49">
        <f t="shared" si="17"/>
        <v>0</v>
      </c>
      <c r="V213" s="49">
        <f t="shared" si="18"/>
        <v>0</v>
      </c>
    </row>
    <row r="214" spans="1:22" ht="27" customHeight="1" x14ac:dyDescent="0.2">
      <c r="A214" s="7">
        <v>195</v>
      </c>
      <c r="B214" s="164"/>
      <c r="C214" s="164"/>
      <c r="D214" s="164"/>
      <c r="E214" s="150"/>
      <c r="F214" s="65"/>
      <c r="G214" s="66"/>
      <c r="H214" s="58">
        <f t="shared" si="12"/>
        <v>0</v>
      </c>
      <c r="I214" s="66"/>
      <c r="J214" s="66"/>
      <c r="K214" s="66"/>
      <c r="L214" s="66"/>
      <c r="M214" s="66"/>
      <c r="N214" s="58">
        <f t="shared" si="19"/>
        <v>0</v>
      </c>
      <c r="O214" s="59" t="str">
        <f t="shared" si="20"/>
        <v/>
      </c>
      <c r="P214" s="60"/>
      <c r="Q214" s="67"/>
      <c r="R214" s="68">
        <f t="shared" si="21"/>
        <v>0</v>
      </c>
      <c r="T214" s="49" t="str">
        <f t="shared" si="16"/>
        <v>ok</v>
      </c>
      <c r="U214" s="49">
        <f t="shared" si="17"/>
        <v>0</v>
      </c>
      <c r="V214" s="49">
        <f t="shared" si="18"/>
        <v>0</v>
      </c>
    </row>
    <row r="215" spans="1:22" ht="27" customHeight="1" x14ac:dyDescent="0.2">
      <c r="A215" s="7">
        <v>196</v>
      </c>
      <c r="B215" s="164"/>
      <c r="C215" s="164"/>
      <c r="D215" s="164"/>
      <c r="E215" s="150"/>
      <c r="F215" s="65"/>
      <c r="G215" s="66"/>
      <c r="H215" s="58">
        <f t="shared" si="12"/>
        <v>0</v>
      </c>
      <c r="I215" s="66"/>
      <c r="J215" s="66"/>
      <c r="K215" s="66"/>
      <c r="L215" s="66"/>
      <c r="M215" s="66"/>
      <c r="N215" s="58">
        <f t="shared" si="19"/>
        <v>0</v>
      </c>
      <c r="O215" s="59" t="str">
        <f t="shared" si="20"/>
        <v/>
      </c>
      <c r="P215" s="60"/>
      <c r="Q215" s="67"/>
      <c r="R215" s="68">
        <f t="shared" si="21"/>
        <v>0</v>
      </c>
      <c r="T215" s="49" t="str">
        <f t="shared" si="16"/>
        <v>ok</v>
      </c>
      <c r="U215" s="49">
        <f t="shared" si="17"/>
        <v>0</v>
      </c>
      <c r="V215" s="49">
        <f t="shared" si="18"/>
        <v>0</v>
      </c>
    </row>
    <row r="216" spans="1:22" ht="27" customHeight="1" x14ac:dyDescent="0.2">
      <c r="A216" s="7">
        <v>197</v>
      </c>
      <c r="B216" s="164"/>
      <c r="C216" s="164"/>
      <c r="D216" s="164"/>
      <c r="E216" s="150"/>
      <c r="F216" s="65"/>
      <c r="G216" s="66"/>
      <c r="H216" s="58">
        <f t="shared" si="12"/>
        <v>0</v>
      </c>
      <c r="I216" s="66"/>
      <c r="J216" s="66"/>
      <c r="K216" s="66"/>
      <c r="L216" s="66"/>
      <c r="M216" s="66"/>
      <c r="N216" s="58">
        <f t="shared" si="19"/>
        <v>0</v>
      </c>
      <c r="O216" s="59" t="str">
        <f t="shared" si="20"/>
        <v/>
      </c>
      <c r="P216" s="60"/>
      <c r="Q216" s="67"/>
      <c r="R216" s="68">
        <f t="shared" si="21"/>
        <v>0</v>
      </c>
      <c r="T216" s="49" t="str">
        <f t="shared" si="16"/>
        <v>ok</v>
      </c>
      <c r="U216" s="49">
        <f t="shared" si="17"/>
        <v>0</v>
      </c>
      <c r="V216" s="49">
        <f t="shared" si="18"/>
        <v>0</v>
      </c>
    </row>
    <row r="217" spans="1:22" ht="27" customHeight="1" x14ac:dyDescent="0.2">
      <c r="A217" s="7">
        <v>198</v>
      </c>
      <c r="B217" s="164"/>
      <c r="C217" s="164"/>
      <c r="D217" s="164"/>
      <c r="E217" s="150"/>
      <c r="F217" s="65"/>
      <c r="G217" s="66"/>
      <c r="H217" s="58">
        <f t="shared" si="12"/>
        <v>0</v>
      </c>
      <c r="I217" s="66"/>
      <c r="J217" s="66"/>
      <c r="K217" s="66"/>
      <c r="L217" s="66"/>
      <c r="M217" s="66"/>
      <c r="N217" s="58">
        <f t="shared" si="19"/>
        <v>0</v>
      </c>
      <c r="O217" s="59" t="str">
        <f t="shared" si="20"/>
        <v/>
      </c>
      <c r="P217" s="60"/>
      <c r="Q217" s="67"/>
      <c r="R217" s="68">
        <f t="shared" si="21"/>
        <v>0</v>
      </c>
      <c r="T217" s="49" t="str">
        <f t="shared" si="16"/>
        <v>ok</v>
      </c>
      <c r="U217" s="49">
        <f t="shared" si="17"/>
        <v>0</v>
      </c>
      <c r="V217" s="49">
        <f t="shared" si="18"/>
        <v>0</v>
      </c>
    </row>
    <row r="218" spans="1:22" ht="27" customHeight="1" x14ac:dyDescent="0.2">
      <c r="A218" s="7">
        <v>199</v>
      </c>
      <c r="B218" s="164"/>
      <c r="C218" s="164"/>
      <c r="D218" s="164"/>
      <c r="E218" s="150"/>
      <c r="F218" s="65"/>
      <c r="G218" s="66"/>
      <c r="H218" s="58">
        <f t="shared" si="12"/>
        <v>0</v>
      </c>
      <c r="I218" s="66"/>
      <c r="J218" s="66"/>
      <c r="K218" s="66"/>
      <c r="L218" s="66"/>
      <c r="M218" s="66"/>
      <c r="N218" s="58">
        <f t="shared" si="19"/>
        <v>0</v>
      </c>
      <c r="O218" s="59" t="str">
        <f t="shared" si="20"/>
        <v/>
      </c>
      <c r="P218" s="60"/>
      <c r="Q218" s="67"/>
      <c r="R218" s="68">
        <f t="shared" si="21"/>
        <v>0</v>
      </c>
      <c r="T218" s="49" t="str">
        <f t="shared" si="16"/>
        <v>ok</v>
      </c>
      <c r="U218" s="49">
        <f t="shared" si="17"/>
        <v>0</v>
      </c>
      <c r="V218" s="49">
        <f t="shared" si="18"/>
        <v>0</v>
      </c>
    </row>
    <row r="219" spans="1:22" ht="27" customHeight="1" x14ac:dyDescent="0.2">
      <c r="A219" s="7">
        <v>200</v>
      </c>
      <c r="B219" s="164"/>
      <c r="C219" s="164"/>
      <c r="D219" s="164"/>
      <c r="E219" s="150"/>
      <c r="F219" s="65"/>
      <c r="G219" s="66"/>
      <c r="H219" s="58">
        <f t="shared" si="12"/>
        <v>0</v>
      </c>
      <c r="I219" s="66"/>
      <c r="J219" s="66"/>
      <c r="K219" s="66"/>
      <c r="L219" s="66"/>
      <c r="M219" s="66"/>
      <c r="N219" s="58">
        <f t="shared" si="19"/>
        <v>0</v>
      </c>
      <c r="O219" s="59" t="str">
        <f t="shared" si="20"/>
        <v/>
      </c>
      <c r="P219" s="60"/>
      <c r="Q219" s="67"/>
      <c r="R219" s="68">
        <f t="shared" si="21"/>
        <v>0</v>
      </c>
      <c r="T219" s="49" t="str">
        <f t="shared" si="16"/>
        <v>ok</v>
      </c>
      <c r="U219" s="49">
        <f t="shared" si="17"/>
        <v>0</v>
      </c>
      <c r="V219" s="49">
        <f t="shared" si="18"/>
        <v>0</v>
      </c>
    </row>
    <row r="220" spans="1:22" ht="27" customHeight="1" x14ac:dyDescent="0.2">
      <c r="A220" s="7">
        <v>201</v>
      </c>
      <c r="B220" s="164"/>
      <c r="C220" s="164"/>
      <c r="D220" s="164"/>
      <c r="E220" s="150"/>
      <c r="F220" s="65"/>
      <c r="G220" s="66"/>
      <c r="H220" s="58">
        <f t="shared" si="12"/>
        <v>0</v>
      </c>
      <c r="I220" s="66"/>
      <c r="J220" s="66"/>
      <c r="K220" s="66"/>
      <c r="L220" s="66"/>
      <c r="M220" s="66"/>
      <c r="N220" s="58">
        <f t="shared" si="19"/>
        <v>0</v>
      </c>
      <c r="O220" s="59" t="str">
        <f t="shared" si="20"/>
        <v/>
      </c>
      <c r="P220" s="60"/>
      <c r="Q220" s="67"/>
      <c r="R220" s="68">
        <f t="shared" si="21"/>
        <v>0</v>
      </c>
      <c r="T220" s="49" t="str">
        <f t="shared" si="16"/>
        <v>ok</v>
      </c>
      <c r="U220" s="49">
        <f t="shared" si="17"/>
        <v>0</v>
      </c>
      <c r="V220" s="49">
        <f t="shared" si="18"/>
        <v>0</v>
      </c>
    </row>
    <row r="221" spans="1:22" ht="27" customHeight="1" x14ac:dyDescent="0.2">
      <c r="A221" s="7">
        <v>202</v>
      </c>
      <c r="B221" s="164"/>
      <c r="C221" s="164"/>
      <c r="D221" s="164"/>
      <c r="E221" s="150"/>
      <c r="F221" s="65"/>
      <c r="G221" s="66"/>
      <c r="H221" s="58">
        <f t="shared" si="12"/>
        <v>0</v>
      </c>
      <c r="I221" s="66"/>
      <c r="J221" s="66"/>
      <c r="K221" s="66"/>
      <c r="L221" s="66"/>
      <c r="M221" s="66"/>
      <c r="N221" s="58">
        <f t="shared" si="19"/>
        <v>0</v>
      </c>
      <c r="O221" s="59" t="str">
        <f t="shared" si="20"/>
        <v/>
      </c>
      <c r="P221" s="60"/>
      <c r="Q221" s="67"/>
      <c r="R221" s="68">
        <f t="shared" si="21"/>
        <v>0</v>
      </c>
      <c r="T221" s="49" t="str">
        <f t="shared" si="16"/>
        <v>ok</v>
      </c>
      <c r="U221" s="49">
        <f t="shared" si="17"/>
        <v>0</v>
      </c>
      <c r="V221" s="49">
        <f t="shared" si="18"/>
        <v>0</v>
      </c>
    </row>
    <row r="222" spans="1:22" ht="27" customHeight="1" thickBot="1" x14ac:dyDescent="0.25">
      <c r="A222" s="7">
        <v>203</v>
      </c>
      <c r="B222" s="163"/>
      <c r="C222" s="163"/>
      <c r="D222" s="163"/>
      <c r="E222" s="151"/>
      <c r="F222" s="69"/>
      <c r="G222" s="70"/>
      <c r="H222" s="71">
        <f t="shared" si="12"/>
        <v>0</v>
      </c>
      <c r="I222" s="70"/>
      <c r="J222" s="70"/>
      <c r="K222" s="70"/>
      <c r="L222" s="70"/>
      <c r="M222" s="70"/>
      <c r="N222" s="71">
        <f t="shared" si="19"/>
        <v>0</v>
      </c>
      <c r="O222" s="72" t="str">
        <f t="shared" si="20"/>
        <v/>
      </c>
      <c r="P222" s="73"/>
      <c r="Q222" s="74"/>
      <c r="R222" s="75">
        <f t="shared" si="21"/>
        <v>0</v>
      </c>
      <c r="T222" s="49" t="str">
        <f t="shared" si="16"/>
        <v>ok</v>
      </c>
      <c r="U222" s="49">
        <f t="shared" si="17"/>
        <v>0</v>
      </c>
      <c r="V222" s="49">
        <f t="shared" si="18"/>
        <v>0</v>
      </c>
    </row>
  </sheetData>
  <sheetProtection sheet="1" objects="1" scenarios="1"/>
  <mergeCells count="217">
    <mergeCell ref="B129:D129"/>
    <mergeCell ref="B194:D194"/>
    <mergeCell ref="B195:D195"/>
    <mergeCell ref="B196:D196"/>
    <mergeCell ref="B197:D197"/>
    <mergeCell ref="B198:D198"/>
    <mergeCell ref="B199:D199"/>
    <mergeCell ref="B200:D200"/>
    <mergeCell ref="B201:D201"/>
    <mergeCell ref="B180:D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93:D193"/>
    <mergeCell ref="B166:D166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49:D149"/>
    <mergeCell ref="B130:D130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48:D148"/>
    <mergeCell ref="B211:D211"/>
    <mergeCell ref="B150:D150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59:D159"/>
    <mergeCell ref="B202:D202"/>
    <mergeCell ref="B203:D203"/>
    <mergeCell ref="B204:D204"/>
    <mergeCell ref="B205:D205"/>
    <mergeCell ref="B206:D206"/>
    <mergeCell ref="B207:D207"/>
    <mergeCell ref="B167:D167"/>
    <mergeCell ref="B168:D168"/>
    <mergeCell ref="B169:D169"/>
    <mergeCell ref="B170:D170"/>
    <mergeCell ref="B171:D171"/>
    <mergeCell ref="B172:D172"/>
    <mergeCell ref="B173:D173"/>
    <mergeCell ref="B160:D160"/>
    <mergeCell ref="B161:D161"/>
    <mergeCell ref="B162:D162"/>
    <mergeCell ref="B163:D163"/>
    <mergeCell ref="B164:D164"/>
    <mergeCell ref="B165:D165"/>
    <mergeCell ref="B208:D208"/>
    <mergeCell ref="B209:D209"/>
    <mergeCell ref="B210:D210"/>
    <mergeCell ref="B174:D174"/>
    <mergeCell ref="B175:D175"/>
    <mergeCell ref="B176:D176"/>
    <mergeCell ref="B177:D177"/>
    <mergeCell ref="B178:D178"/>
    <mergeCell ref="B179:D179"/>
    <mergeCell ref="B20:D20"/>
    <mergeCell ref="B22:D22"/>
    <mergeCell ref="B21:D21"/>
    <mergeCell ref="B29:D29"/>
    <mergeCell ref="B28:D28"/>
    <mergeCell ref="B27:D27"/>
    <mergeCell ref="B26:D26"/>
    <mergeCell ref="B25:D25"/>
    <mergeCell ref="B24:D24"/>
    <mergeCell ref="B23:D23"/>
    <mergeCell ref="A10:D11"/>
    <mergeCell ref="Q4:R4"/>
    <mergeCell ref="Q5:R5"/>
    <mergeCell ref="Q6:R6"/>
    <mergeCell ref="Q7:R7"/>
    <mergeCell ref="J4:K4"/>
    <mergeCell ref="J5:K5"/>
    <mergeCell ref="J6:K6"/>
    <mergeCell ref="J7:K7"/>
    <mergeCell ref="D5:H5"/>
    <mergeCell ref="D6:H6"/>
    <mergeCell ref="E8:H8"/>
    <mergeCell ref="E7:H7"/>
    <mergeCell ref="B31:D31"/>
    <mergeCell ref="B30:D30"/>
    <mergeCell ref="B33:D33"/>
    <mergeCell ref="B38:D38"/>
    <mergeCell ref="B37:D37"/>
    <mergeCell ref="B36:D36"/>
    <mergeCell ref="B35:D35"/>
    <mergeCell ref="B34:D34"/>
    <mergeCell ref="B44:D44"/>
    <mergeCell ref="B43:D43"/>
    <mergeCell ref="B42:D42"/>
    <mergeCell ref="B41:D41"/>
    <mergeCell ref="B40:D40"/>
    <mergeCell ref="B39:D39"/>
    <mergeCell ref="B32:D32"/>
    <mergeCell ref="B45:D45"/>
    <mergeCell ref="B55:D55"/>
    <mergeCell ref="B54:D54"/>
    <mergeCell ref="B53:D53"/>
    <mergeCell ref="B52:D52"/>
    <mergeCell ref="B51:D51"/>
    <mergeCell ref="B50:D50"/>
    <mergeCell ref="B49:D49"/>
    <mergeCell ref="B48:D48"/>
    <mergeCell ref="B47:D47"/>
    <mergeCell ref="B46:D46"/>
    <mergeCell ref="B57:D57"/>
    <mergeCell ref="B56:D56"/>
    <mergeCell ref="B65:D65"/>
    <mergeCell ref="B64:D64"/>
    <mergeCell ref="B63:D63"/>
    <mergeCell ref="B62:D62"/>
    <mergeCell ref="B61:D61"/>
    <mergeCell ref="B60:D60"/>
    <mergeCell ref="B59:D59"/>
    <mergeCell ref="B58:D58"/>
    <mergeCell ref="B69:D69"/>
    <mergeCell ref="B68:D68"/>
    <mergeCell ref="B67:D67"/>
    <mergeCell ref="B66:D66"/>
    <mergeCell ref="B76:D76"/>
    <mergeCell ref="B75:D75"/>
    <mergeCell ref="B74:D74"/>
    <mergeCell ref="B73:D73"/>
    <mergeCell ref="B72:D72"/>
    <mergeCell ref="B71:D71"/>
    <mergeCell ref="B70:D70"/>
    <mergeCell ref="B81:D81"/>
    <mergeCell ref="B80:D80"/>
    <mergeCell ref="B79:D79"/>
    <mergeCell ref="B78:D78"/>
    <mergeCell ref="B77:D77"/>
    <mergeCell ref="B89:D89"/>
    <mergeCell ref="B88:D88"/>
    <mergeCell ref="B87:D87"/>
    <mergeCell ref="B86:D86"/>
    <mergeCell ref="B85:D85"/>
    <mergeCell ref="B84:D84"/>
    <mergeCell ref="B83:D83"/>
    <mergeCell ref="B82:D82"/>
    <mergeCell ref="B92:D92"/>
    <mergeCell ref="B91:D91"/>
    <mergeCell ref="B90:D90"/>
    <mergeCell ref="B99:D99"/>
    <mergeCell ref="B98:D98"/>
    <mergeCell ref="B97:D97"/>
    <mergeCell ref="B96:D96"/>
    <mergeCell ref="B95:D95"/>
    <mergeCell ref="B94:D94"/>
    <mergeCell ref="B102:D102"/>
    <mergeCell ref="B101:D101"/>
    <mergeCell ref="B100:D100"/>
    <mergeCell ref="B110:D110"/>
    <mergeCell ref="B109:D109"/>
    <mergeCell ref="B108:D108"/>
    <mergeCell ref="B107:D107"/>
    <mergeCell ref="B106:D106"/>
    <mergeCell ref="B93:D93"/>
    <mergeCell ref="E18:E19"/>
    <mergeCell ref="B222:D222"/>
    <mergeCell ref="B221:D221"/>
    <mergeCell ref="B220:D220"/>
    <mergeCell ref="B117:D117"/>
    <mergeCell ref="B116:D116"/>
    <mergeCell ref="B115:D115"/>
    <mergeCell ref="B114:D114"/>
    <mergeCell ref="B113:D113"/>
    <mergeCell ref="B112:D112"/>
    <mergeCell ref="B219:D219"/>
    <mergeCell ref="B218:D218"/>
    <mergeCell ref="B111:D111"/>
    <mergeCell ref="B217:D217"/>
    <mergeCell ref="B216:D216"/>
    <mergeCell ref="B215:D215"/>
    <mergeCell ref="B214:D214"/>
    <mergeCell ref="B213:D213"/>
    <mergeCell ref="B212:D212"/>
    <mergeCell ref="B119:D119"/>
    <mergeCell ref="B118:D118"/>
    <mergeCell ref="B105:D105"/>
    <mergeCell ref="B104:D104"/>
    <mergeCell ref="B103:D103"/>
  </mergeCells>
  <conditionalFormatting sqref="O20:O119 O212:O222">
    <cfRule type="cellIs" dxfId="46" priority="58" operator="equal">
      <formula>"zlý súčet"</formula>
    </cfRule>
  </conditionalFormatting>
  <conditionalFormatting sqref="P20:P119 P212:P222">
    <cfRule type="cellIs" dxfId="45" priority="55" operator="equal">
      <formula>"zlý súčet"</formula>
    </cfRule>
  </conditionalFormatting>
  <conditionalFormatting sqref="I11">
    <cfRule type="cellIs" dxfId="44" priority="53" operator="equal">
      <formula>""</formula>
    </cfRule>
    <cfRule type="cellIs" dxfId="43" priority="54" operator="equal">
      <formula>"vyberte rok"</formula>
    </cfRule>
  </conditionalFormatting>
  <conditionalFormatting sqref="B20:D20">
    <cfRule type="expression" dxfId="42" priority="52">
      <formula>U20=1</formula>
    </cfRule>
  </conditionalFormatting>
  <conditionalFormatting sqref="B21:D31">
    <cfRule type="expression" dxfId="41" priority="51">
      <formula>U21=1</formula>
    </cfRule>
  </conditionalFormatting>
  <conditionalFormatting sqref="B32:D119 B212:D222">
    <cfRule type="expression" dxfId="40" priority="50">
      <formula>U32=1</formula>
    </cfRule>
  </conditionalFormatting>
  <conditionalFormatting sqref="E8">
    <cfRule type="cellIs" dxfId="39" priority="49" operator="equal">
      <formula>"v červenooznačených riadkoch sú nekorektne zadané údaje"</formula>
    </cfRule>
  </conditionalFormatting>
  <conditionalFormatting sqref="E7">
    <cfRule type="cellIs" dxfId="38" priority="48" operator="equal">
      <formula>"nekorektne zadané údaje"</formula>
    </cfRule>
  </conditionalFormatting>
  <conditionalFormatting sqref="J19">
    <cfRule type="expression" dxfId="37" priority="47">
      <formula>$K$1="chyba"</formula>
    </cfRule>
  </conditionalFormatting>
  <conditionalFormatting sqref="K19">
    <cfRule type="expression" dxfId="36" priority="46">
      <formula>$K$1="chyba"</formula>
    </cfRule>
  </conditionalFormatting>
  <conditionalFormatting sqref="L19">
    <cfRule type="expression" dxfId="35" priority="45">
      <formula>$L$1="chyba"</formula>
    </cfRule>
  </conditionalFormatting>
  <conditionalFormatting sqref="M19">
    <cfRule type="expression" dxfId="34" priority="44">
      <formula>$M$1="chyba"</formula>
    </cfRule>
  </conditionalFormatting>
  <conditionalFormatting sqref="E7:H7">
    <cfRule type="cellIs" dxfId="33" priority="43" operator="equal">
      <formula>"v červenooznačených stĺpcoch sú nekorekne zadané údaje"</formula>
    </cfRule>
  </conditionalFormatting>
  <conditionalFormatting sqref="O160:O165 O208:O211">
    <cfRule type="cellIs" dxfId="32" priority="33" operator="equal">
      <formula>"zlý súčet"</formula>
    </cfRule>
  </conditionalFormatting>
  <conditionalFormatting sqref="P160:P165 P208:P211">
    <cfRule type="cellIs" dxfId="31" priority="32" operator="equal">
      <formula>"zlý súčet"</formula>
    </cfRule>
  </conditionalFormatting>
  <conditionalFormatting sqref="B160:D165 B208:D211">
    <cfRule type="expression" dxfId="30" priority="31">
      <formula>U160=1</formula>
    </cfRule>
  </conditionalFormatting>
  <conditionalFormatting sqref="O150:O159">
    <cfRule type="cellIs" dxfId="29" priority="30" operator="equal">
      <formula>"zlý súčet"</formula>
    </cfRule>
  </conditionalFormatting>
  <conditionalFormatting sqref="P150:P159">
    <cfRule type="cellIs" dxfId="28" priority="29" operator="equal">
      <formula>"zlý súčet"</formula>
    </cfRule>
  </conditionalFormatting>
  <conditionalFormatting sqref="B150:D159">
    <cfRule type="expression" dxfId="27" priority="28">
      <formula>U150=1</formula>
    </cfRule>
  </conditionalFormatting>
  <conditionalFormatting sqref="O140:O149">
    <cfRule type="cellIs" dxfId="26" priority="27" operator="equal">
      <formula>"zlý súčet"</formula>
    </cfRule>
  </conditionalFormatting>
  <conditionalFormatting sqref="P140:P149">
    <cfRule type="cellIs" dxfId="25" priority="26" operator="equal">
      <formula>"zlý súčet"</formula>
    </cfRule>
  </conditionalFormatting>
  <conditionalFormatting sqref="B140:D149">
    <cfRule type="expression" dxfId="24" priority="25">
      <formula>U140=1</formula>
    </cfRule>
  </conditionalFormatting>
  <conditionalFormatting sqref="O130:O139">
    <cfRule type="cellIs" dxfId="23" priority="24" operator="equal">
      <formula>"zlý súčet"</formula>
    </cfRule>
  </conditionalFormatting>
  <conditionalFormatting sqref="P130:P139">
    <cfRule type="cellIs" dxfId="22" priority="23" operator="equal">
      <formula>"zlý súčet"</formula>
    </cfRule>
  </conditionalFormatting>
  <conditionalFormatting sqref="B130:D139">
    <cfRule type="expression" dxfId="21" priority="22">
      <formula>U130=1</formula>
    </cfRule>
  </conditionalFormatting>
  <conditionalFormatting sqref="O120:O129">
    <cfRule type="cellIs" dxfId="20" priority="21" operator="equal">
      <formula>"zlý súčet"</formula>
    </cfRule>
  </conditionalFormatting>
  <conditionalFormatting sqref="P120:P129">
    <cfRule type="cellIs" dxfId="19" priority="20" operator="equal">
      <formula>"zlý súčet"</formula>
    </cfRule>
  </conditionalFormatting>
  <conditionalFormatting sqref="B120:D129">
    <cfRule type="expression" dxfId="18" priority="19">
      <formula>U120=1</formula>
    </cfRule>
  </conditionalFormatting>
  <conditionalFormatting sqref="O194:O197">
    <cfRule type="cellIs" dxfId="17" priority="15" operator="equal">
      <formula>"zlý súčet"</formula>
    </cfRule>
  </conditionalFormatting>
  <conditionalFormatting sqref="P194:P197">
    <cfRule type="cellIs" dxfId="16" priority="14" operator="equal">
      <formula>"zlý súčet"</formula>
    </cfRule>
  </conditionalFormatting>
  <conditionalFormatting sqref="B194:D197">
    <cfRule type="expression" dxfId="15" priority="13">
      <formula>U194=1</formula>
    </cfRule>
  </conditionalFormatting>
  <conditionalFormatting sqref="O180:O183">
    <cfRule type="cellIs" dxfId="14" priority="9" operator="equal">
      <formula>"zlý súčet"</formula>
    </cfRule>
  </conditionalFormatting>
  <conditionalFormatting sqref="P180:P183">
    <cfRule type="cellIs" dxfId="13" priority="8" operator="equal">
      <formula>"zlý súčet"</formula>
    </cfRule>
  </conditionalFormatting>
  <conditionalFormatting sqref="B180:D183">
    <cfRule type="expression" dxfId="12" priority="7">
      <formula>U180=1</formula>
    </cfRule>
  </conditionalFormatting>
  <conditionalFormatting sqref="O198:O207">
    <cfRule type="cellIs" dxfId="11" priority="18" operator="equal">
      <formula>"zlý súčet"</formula>
    </cfRule>
  </conditionalFormatting>
  <conditionalFormatting sqref="P198:P207">
    <cfRule type="cellIs" dxfId="10" priority="17" operator="equal">
      <formula>"zlý súčet"</formula>
    </cfRule>
  </conditionalFormatting>
  <conditionalFormatting sqref="B198:D207">
    <cfRule type="expression" dxfId="9" priority="16">
      <formula>U198=1</formula>
    </cfRule>
  </conditionalFormatting>
  <conditionalFormatting sqref="O184:O193">
    <cfRule type="cellIs" dxfId="8" priority="12" operator="equal">
      <formula>"zlý súčet"</formula>
    </cfRule>
  </conditionalFormatting>
  <conditionalFormatting sqref="P184:P193">
    <cfRule type="cellIs" dxfId="7" priority="11" operator="equal">
      <formula>"zlý súčet"</formula>
    </cfRule>
  </conditionalFormatting>
  <conditionalFormatting sqref="B184:D193">
    <cfRule type="expression" dxfId="6" priority="10">
      <formula>U184=1</formula>
    </cfRule>
  </conditionalFormatting>
  <conditionalFormatting sqref="O166:O169">
    <cfRule type="cellIs" dxfId="5" priority="3" operator="equal">
      <formula>"zlý súčet"</formula>
    </cfRule>
  </conditionalFormatting>
  <conditionalFormatting sqref="P166:P169">
    <cfRule type="cellIs" dxfId="4" priority="2" operator="equal">
      <formula>"zlý súčet"</formula>
    </cfRule>
  </conditionalFormatting>
  <conditionalFormatting sqref="B166:D169">
    <cfRule type="expression" dxfId="3" priority="1">
      <formula>U166=1</formula>
    </cfRule>
  </conditionalFormatting>
  <conditionalFormatting sqref="O170:O179">
    <cfRule type="cellIs" dxfId="2" priority="6" operator="equal">
      <formula>"zlý súčet"</formula>
    </cfRule>
  </conditionalFormatting>
  <conditionalFormatting sqref="P170:P179">
    <cfRule type="cellIs" dxfId="1" priority="5" operator="equal">
      <formula>"zlý súčet"</formula>
    </cfRule>
  </conditionalFormatting>
  <conditionalFormatting sqref="B170:D179">
    <cfRule type="expression" dxfId="0" priority="4">
      <formula>U170=1</formula>
    </cfRule>
  </conditionalFormatting>
  <dataValidations count="3">
    <dataValidation allowBlank="1" showInputMessage="1" showErrorMessage="1" prompt="vyplnenie sa prejaví na všetkých hárkoch" sqref="D5:D6"/>
    <dataValidation type="list" allowBlank="1" showInputMessage="1" showErrorMessage="1" sqref="I11">
      <formula1>$T$2:$T$7</formula1>
    </dataValidation>
    <dataValidation type="list" allowBlank="1" showInputMessage="1" showErrorMessage="1" sqref="E20:E222">
      <formula1>$W$6:$W$8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7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zoomScaleNormal="100" workbookViewId="0">
      <selection activeCell="D5" sqref="D5:K5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2" t="s">
        <v>34</v>
      </c>
    </row>
    <row r="2" spans="1:13" x14ac:dyDescent="0.2">
      <c r="A2" s="5" t="s">
        <v>14</v>
      </c>
    </row>
    <row r="4" spans="1:13" ht="12.75" x14ac:dyDescent="0.2">
      <c r="C4" s="85" t="s">
        <v>43</v>
      </c>
      <c r="D4" s="192" t="str">
        <f>IF('rok 20XY-20XZ'!D5="","",TRANSPOSE('rok 20XY-20XZ'!D5))</f>
        <v/>
      </c>
      <c r="E4" s="192"/>
      <c r="F4" s="192"/>
      <c r="G4" s="192"/>
      <c r="H4" s="192"/>
      <c r="I4" s="192"/>
      <c r="J4" s="192"/>
      <c r="K4" s="192"/>
    </row>
    <row r="5" spans="1:13" ht="12.75" x14ac:dyDescent="0.2">
      <c r="C5" s="85" t="s">
        <v>44</v>
      </c>
      <c r="D5" s="193" t="str">
        <f>IF('rok 20XY-20XZ'!D6="","",TRANSPOSE('rok 20XY-20XZ'!D6))</f>
        <v/>
      </c>
      <c r="E5" s="193"/>
      <c r="F5" s="193"/>
      <c r="G5" s="193"/>
      <c r="H5" s="193"/>
      <c r="I5" s="193"/>
      <c r="J5" s="193"/>
      <c r="K5" s="193"/>
    </row>
    <row r="6" spans="1:13" ht="12.75" thickBot="1" x14ac:dyDescent="0.25"/>
    <row r="7" spans="1:13" ht="24.95" customHeight="1" thickBot="1" x14ac:dyDescent="0.25">
      <c r="A7" s="83" t="s">
        <v>15</v>
      </c>
      <c r="B7" s="194" t="s">
        <v>16</v>
      </c>
      <c r="C7" s="181"/>
      <c r="D7" s="181"/>
      <c r="E7" s="181" t="s">
        <v>17</v>
      </c>
      <c r="F7" s="181"/>
      <c r="G7" s="181"/>
      <c r="H7" s="181" t="s">
        <v>18</v>
      </c>
      <c r="I7" s="181"/>
      <c r="J7" s="181"/>
      <c r="K7" s="181" t="s">
        <v>19</v>
      </c>
      <c r="L7" s="181"/>
      <c r="M7" s="182"/>
    </row>
    <row r="8" spans="1:13" ht="24.95" customHeight="1" x14ac:dyDescent="0.2">
      <c r="A8" s="77" t="str">
        <f>IF(OR('rok 20XY-20XZ'!I11="vyberte rok",'rok 20XY-20XZ'!I11=""),"",'rok 20XY-20XZ'!I11)</f>
        <v/>
      </c>
      <c r="B8" s="190">
        <f>TRANSPOSE('rok 20XY-20XZ'!I12)</f>
        <v>0</v>
      </c>
      <c r="C8" s="188"/>
      <c r="D8" s="188"/>
      <c r="E8" s="189"/>
      <c r="F8" s="189"/>
      <c r="G8" s="189"/>
      <c r="H8" s="187">
        <f>B8-E8</f>
        <v>0</v>
      </c>
      <c r="I8" s="187"/>
      <c r="J8" s="187"/>
      <c r="K8" s="183">
        <f t="shared" ref="K8:K13" si="0">IF(B8=0,0,E8/B8)</f>
        <v>0</v>
      </c>
      <c r="L8" s="183"/>
      <c r="M8" s="184"/>
    </row>
    <row r="9" spans="1:13" ht="24.95" customHeight="1" x14ac:dyDescent="0.2">
      <c r="A9" s="77" t="str">
        <f>IF('rok 20XY-20XZ'!J11="","",'rok 20XY-20XZ'!J11)</f>
        <v/>
      </c>
      <c r="B9" s="190">
        <f>TRANSPOSE('rok 20XY-20XZ'!J12)</f>
        <v>0</v>
      </c>
      <c r="C9" s="188"/>
      <c r="D9" s="188"/>
      <c r="E9" s="191"/>
      <c r="F9" s="191"/>
      <c r="G9" s="191"/>
      <c r="H9" s="188">
        <f>B9-E9</f>
        <v>0</v>
      </c>
      <c r="I9" s="188"/>
      <c r="J9" s="188"/>
      <c r="K9" s="185">
        <f t="shared" si="0"/>
        <v>0</v>
      </c>
      <c r="L9" s="185"/>
      <c r="M9" s="186"/>
    </row>
    <row r="10" spans="1:13" ht="24.95" customHeight="1" x14ac:dyDescent="0.2">
      <c r="A10" s="77" t="str">
        <f>IF('rok 20XY-20XZ'!K11="","",'rok 20XY-20XZ'!K11)</f>
        <v/>
      </c>
      <c r="B10" s="190">
        <f>TRANSPOSE('rok 20XY-20XZ'!K12)</f>
        <v>0</v>
      </c>
      <c r="C10" s="188"/>
      <c r="D10" s="188"/>
      <c r="E10" s="191"/>
      <c r="F10" s="191"/>
      <c r="G10" s="191"/>
      <c r="H10" s="188">
        <f t="shared" ref="H10:H11" si="1">B10-E10</f>
        <v>0</v>
      </c>
      <c r="I10" s="188"/>
      <c r="J10" s="188"/>
      <c r="K10" s="185">
        <f t="shared" si="0"/>
        <v>0</v>
      </c>
      <c r="L10" s="185"/>
      <c r="M10" s="186"/>
    </row>
    <row r="11" spans="1:13" ht="24.95" customHeight="1" x14ac:dyDescent="0.2">
      <c r="A11" s="77" t="str">
        <f>IF('rok 20XY-20XZ'!L11="","",'rok 20XY-20XZ'!L11)</f>
        <v/>
      </c>
      <c r="B11" s="190">
        <f>TRANSPOSE('rok 20XY-20XZ'!L12)</f>
        <v>0</v>
      </c>
      <c r="C11" s="188"/>
      <c r="D11" s="188"/>
      <c r="E11" s="191"/>
      <c r="F11" s="191"/>
      <c r="G11" s="191"/>
      <c r="H11" s="188">
        <f t="shared" si="1"/>
        <v>0</v>
      </c>
      <c r="I11" s="188"/>
      <c r="J11" s="188"/>
      <c r="K11" s="185">
        <f t="shared" si="0"/>
        <v>0</v>
      </c>
      <c r="L11" s="185"/>
      <c r="M11" s="186"/>
    </row>
    <row r="12" spans="1:13" ht="24.95" customHeight="1" thickBot="1" x14ac:dyDescent="0.25">
      <c r="A12" s="77" t="str">
        <f>IF('rok 20XY-20XZ'!M11="","",'rok 20XY-20XZ'!M11)</f>
        <v/>
      </c>
      <c r="B12" s="190">
        <f>TRANSPOSE('rok 20XY-20XZ'!M12)</f>
        <v>0</v>
      </c>
      <c r="C12" s="188"/>
      <c r="D12" s="188"/>
      <c r="E12" s="191"/>
      <c r="F12" s="191"/>
      <c r="G12" s="191"/>
      <c r="H12" s="188">
        <f t="shared" ref="H12" si="2">B12-E12</f>
        <v>0</v>
      </c>
      <c r="I12" s="188"/>
      <c r="J12" s="188"/>
      <c r="K12" s="185">
        <f t="shared" ref="K12" si="3">IF(B12=0,0,E12/B12)</f>
        <v>0</v>
      </c>
      <c r="L12" s="185"/>
      <c r="M12" s="186"/>
    </row>
    <row r="13" spans="1:13" ht="24.95" customHeight="1" thickBot="1" x14ac:dyDescent="0.25">
      <c r="A13" s="83" t="s">
        <v>6</v>
      </c>
      <c r="B13" s="180">
        <f>SUM(B8:D12)</f>
        <v>0</v>
      </c>
      <c r="C13" s="179"/>
      <c r="D13" s="179"/>
      <c r="E13" s="179">
        <f>SUM(E8:G12)</f>
        <v>0</v>
      </c>
      <c r="F13" s="179"/>
      <c r="G13" s="179"/>
      <c r="H13" s="179">
        <f>SUM(H8:J12)</f>
        <v>0</v>
      </c>
      <c r="I13" s="179"/>
      <c r="J13" s="179"/>
      <c r="K13" s="177">
        <f t="shared" si="0"/>
        <v>0</v>
      </c>
      <c r="L13" s="177"/>
      <c r="M13" s="178"/>
    </row>
    <row r="17" spans="1:6" ht="15" customHeight="1" x14ac:dyDescent="0.2">
      <c r="A17" s="3"/>
      <c r="E17" s="84"/>
      <c r="F17" s="3"/>
    </row>
    <row r="18" spans="1:6" ht="15" customHeight="1" x14ac:dyDescent="0.2">
      <c r="A18" s="3"/>
      <c r="E18" s="84"/>
      <c r="F18" s="3"/>
    </row>
    <row r="19" spans="1:6" ht="15" customHeight="1" x14ac:dyDescent="0.2">
      <c r="A19" s="3"/>
      <c r="E19" s="84"/>
      <c r="F19" s="3"/>
    </row>
    <row r="20" spans="1:6" ht="15" customHeight="1" x14ac:dyDescent="0.2">
      <c r="A20" s="3"/>
      <c r="E20" s="84"/>
      <c r="F20" s="3"/>
    </row>
  </sheetData>
  <dataConsolidate/>
  <mergeCells count="30"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A2" sqref="A2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86" t="s">
        <v>43</v>
      </c>
      <c r="C4" s="192" t="str">
        <f>IF('rok 20XY-20XZ'!D5="","",TRANSPOSE('rok 20XY-20XZ'!D5))</f>
        <v/>
      </c>
      <c r="D4" s="192"/>
      <c r="E4" s="192"/>
      <c r="F4" s="192"/>
      <c r="G4" s="192"/>
      <c r="H4" s="192"/>
      <c r="I4" s="192"/>
    </row>
    <row r="5" spans="1:14" x14ac:dyDescent="0.2">
      <c r="B5" s="86" t="s">
        <v>44</v>
      </c>
      <c r="C5" s="193" t="str">
        <f>IF('rok 20XY-20XZ'!D6="","",TRANSPOSE('rok 20XY-20XZ'!D6))</f>
        <v/>
      </c>
      <c r="D5" s="193"/>
      <c r="E5" s="193"/>
      <c r="F5" s="193"/>
      <c r="G5" s="193"/>
      <c r="H5" s="193"/>
      <c r="I5" s="193"/>
    </row>
    <row r="6" spans="1:14" ht="12.75" thickBot="1" x14ac:dyDescent="0.25"/>
    <row r="7" spans="1:14" ht="24.95" customHeight="1" x14ac:dyDescent="0.2">
      <c r="A7" s="197" t="s">
        <v>15</v>
      </c>
      <c r="B7" s="195" t="s">
        <v>46</v>
      </c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9" t="s">
        <v>32</v>
      </c>
    </row>
    <row r="8" spans="1:14" ht="24.95" customHeight="1" thickBot="1" x14ac:dyDescent="0.25">
      <c r="A8" s="198"/>
      <c r="B8" s="92" t="s">
        <v>20</v>
      </c>
      <c r="C8" s="76" t="s">
        <v>21</v>
      </c>
      <c r="D8" s="76" t="s">
        <v>22</v>
      </c>
      <c r="E8" s="76" t="s">
        <v>23</v>
      </c>
      <c r="F8" s="76" t="s">
        <v>24</v>
      </c>
      <c r="G8" s="76" t="s">
        <v>25</v>
      </c>
      <c r="H8" s="76" t="s">
        <v>26</v>
      </c>
      <c r="I8" s="76" t="s">
        <v>27</v>
      </c>
      <c r="J8" s="76" t="s">
        <v>28</v>
      </c>
      <c r="K8" s="76" t="s">
        <v>29</v>
      </c>
      <c r="L8" s="76" t="s">
        <v>30</v>
      </c>
      <c r="M8" s="76" t="s">
        <v>31</v>
      </c>
      <c r="N8" s="200"/>
    </row>
    <row r="9" spans="1:14" ht="24.95" customHeight="1" x14ac:dyDescent="0.2">
      <c r="A9" s="77" t="str">
        <f>IF(OR('rok 20XY-20XZ'!I11="vyberte rok",'rok 20XY-20XZ'!I11=""),"",'rok 20XY-20XZ'!I11)</f>
        <v/>
      </c>
      <c r="B9" s="93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9">
        <f>SUM(B9:M9)</f>
        <v>0</v>
      </c>
    </row>
    <row r="10" spans="1:14" ht="24.95" customHeight="1" x14ac:dyDescent="0.2">
      <c r="A10" s="77" t="str">
        <f>IF('rok 20XY-20XZ'!J11="","",'rok 20XY-20XZ'!J11)</f>
        <v/>
      </c>
      <c r="B10" s="93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9">
        <f>SUM(B10:M10)</f>
        <v>0</v>
      </c>
    </row>
    <row r="11" spans="1:14" ht="24.95" customHeight="1" x14ac:dyDescent="0.2">
      <c r="A11" s="77" t="str">
        <f>IF('rok 20XY-20XZ'!K11="","",'rok 20XY-20XZ'!K11)</f>
        <v/>
      </c>
      <c r="B11" s="9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80">
        <f t="shared" ref="N11:N14" si="0">SUM(B11:M11)</f>
        <v>0</v>
      </c>
    </row>
    <row r="12" spans="1:14" ht="24.95" customHeight="1" x14ac:dyDescent="0.2">
      <c r="A12" s="77" t="str">
        <f>IF('rok 20XY-20XZ'!L11="","",'rok 20XY-20XZ'!L11)</f>
        <v/>
      </c>
      <c r="B12" s="9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80">
        <f t="shared" si="0"/>
        <v>0</v>
      </c>
    </row>
    <row r="13" spans="1:14" ht="24.95" customHeight="1" x14ac:dyDescent="0.2">
      <c r="A13" s="77" t="str">
        <f>IF('rok 20XY-20XZ'!M11="","",'rok 20XY-20XZ'!M11)</f>
        <v/>
      </c>
      <c r="B13" s="9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80">
        <f t="shared" si="0"/>
        <v>0</v>
      </c>
    </row>
    <row r="14" spans="1:14" ht="24.95" customHeight="1" thickBot="1" x14ac:dyDescent="0.25">
      <c r="A14" s="96" t="s">
        <v>6</v>
      </c>
      <c r="B14" s="95">
        <f t="shared" ref="B14:M14" si="1">SUM(B9:B13)</f>
        <v>0</v>
      </c>
      <c r="C14" s="81">
        <f t="shared" si="1"/>
        <v>0</v>
      </c>
      <c r="D14" s="81">
        <f t="shared" si="1"/>
        <v>0</v>
      </c>
      <c r="E14" s="81">
        <f t="shared" si="1"/>
        <v>0</v>
      </c>
      <c r="F14" s="81">
        <f t="shared" si="1"/>
        <v>0</v>
      </c>
      <c r="G14" s="81">
        <f t="shared" si="1"/>
        <v>0</v>
      </c>
      <c r="H14" s="81">
        <f t="shared" si="1"/>
        <v>0</v>
      </c>
      <c r="I14" s="81">
        <f t="shared" si="1"/>
        <v>0</v>
      </c>
      <c r="J14" s="81">
        <f t="shared" si="1"/>
        <v>0</v>
      </c>
      <c r="K14" s="81">
        <f t="shared" si="1"/>
        <v>0</v>
      </c>
      <c r="L14" s="81">
        <f t="shared" si="1"/>
        <v>0</v>
      </c>
      <c r="M14" s="81">
        <f t="shared" si="1"/>
        <v>0</v>
      </c>
      <c r="N14" s="82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A2" sqref="A2"/>
    </sheetView>
  </sheetViews>
  <sheetFormatPr defaultRowHeight="12.75" x14ac:dyDescent="0.25"/>
  <cols>
    <col min="1" max="1" width="6.7109375" style="140" customWidth="1"/>
    <col min="2" max="2" width="3.7109375" style="125" customWidth="1"/>
    <col min="3" max="3" width="13" style="126" customWidth="1"/>
    <col min="4" max="4" width="51.85546875" style="127" customWidth="1"/>
    <col min="5" max="5" width="11.28515625" style="128" customWidth="1"/>
    <col min="6" max="6" width="7.28515625" style="132" customWidth="1"/>
    <col min="7" max="7" width="8.7109375" style="130" customWidth="1"/>
    <col min="8" max="10" width="9.7109375" style="130" hidden="1" customWidth="1"/>
    <col min="11" max="11" width="7.42578125" style="131" hidden="1" customWidth="1"/>
    <col min="12" max="12" width="8.28515625" style="131" hidden="1" customWidth="1"/>
    <col min="13" max="13" width="7.140625" style="128" hidden="1" customWidth="1"/>
    <col min="14" max="14" width="7" style="128" hidden="1" customWidth="1"/>
    <col min="15" max="15" width="3.5703125" style="132" hidden="1" customWidth="1"/>
    <col min="16" max="16" width="12.7109375" style="132" hidden="1" customWidth="1"/>
    <col min="17" max="19" width="11.28515625" style="128" hidden="1" customWidth="1"/>
    <col min="20" max="20" width="10.5703125" style="133" hidden="1" customWidth="1"/>
    <col min="21" max="21" width="10.28515625" style="133" hidden="1" customWidth="1"/>
    <col min="22" max="22" width="5.7109375" style="133" hidden="1" customWidth="1"/>
    <col min="23" max="23" width="0" style="128" hidden="1" customWidth="1"/>
    <col min="24" max="25" width="0" style="132" hidden="1" customWidth="1"/>
    <col min="26" max="26" width="7.5703125" style="126" hidden="1" customWidth="1"/>
    <col min="27" max="27" width="24.85546875" style="126" hidden="1" customWidth="1"/>
    <col min="28" max="28" width="4.28515625" style="132" customWidth="1"/>
    <col min="29" max="29" width="8.28515625" style="132" customWidth="1"/>
    <col min="30" max="30" width="8.7109375" style="132" customWidth="1"/>
    <col min="31" max="34" width="9.140625" style="132"/>
    <col min="35" max="256" width="9.140625" style="98"/>
    <col min="257" max="257" width="6.7109375" style="98" customWidth="1"/>
    <col min="258" max="258" width="3.7109375" style="98" customWidth="1"/>
    <col min="259" max="259" width="13" style="98" customWidth="1"/>
    <col min="260" max="260" width="51.85546875" style="98" customWidth="1"/>
    <col min="261" max="261" width="11.28515625" style="98" customWidth="1"/>
    <col min="262" max="262" width="7.28515625" style="98" customWidth="1"/>
    <col min="263" max="263" width="8.7109375" style="98" customWidth="1"/>
    <col min="264" max="266" width="9.7109375" style="98" customWidth="1"/>
    <col min="267" max="267" width="7.42578125" style="98" customWidth="1"/>
    <col min="268" max="268" width="8.28515625" style="98" customWidth="1"/>
    <col min="269" max="269" width="7.140625" style="98" customWidth="1"/>
    <col min="270" max="270" width="7" style="98" customWidth="1"/>
    <col min="271" max="271" width="3.5703125" style="98" customWidth="1"/>
    <col min="272" max="272" width="12.7109375" style="98" customWidth="1"/>
    <col min="273" max="275" width="11.28515625" style="98" customWidth="1"/>
    <col min="276" max="276" width="10.5703125" style="98" customWidth="1"/>
    <col min="277" max="277" width="10.28515625" style="98" customWidth="1"/>
    <col min="278" max="278" width="5.7109375" style="98" customWidth="1"/>
    <col min="279" max="281" width="9.140625" style="98"/>
    <col min="282" max="282" width="7.5703125" style="98" customWidth="1"/>
    <col min="283" max="283" width="24.85546875" style="98" customWidth="1"/>
    <col min="284" max="284" width="4.28515625" style="98" customWidth="1"/>
    <col min="285" max="285" width="8.28515625" style="98" customWidth="1"/>
    <col min="286" max="286" width="8.7109375" style="98" customWidth="1"/>
    <col min="287" max="512" width="9.140625" style="98"/>
    <col min="513" max="513" width="6.7109375" style="98" customWidth="1"/>
    <col min="514" max="514" width="3.7109375" style="98" customWidth="1"/>
    <col min="515" max="515" width="13" style="98" customWidth="1"/>
    <col min="516" max="516" width="51.85546875" style="98" customWidth="1"/>
    <col min="517" max="517" width="11.28515625" style="98" customWidth="1"/>
    <col min="518" max="518" width="7.28515625" style="98" customWidth="1"/>
    <col min="519" max="519" width="8.7109375" style="98" customWidth="1"/>
    <col min="520" max="522" width="9.7109375" style="98" customWidth="1"/>
    <col min="523" max="523" width="7.42578125" style="98" customWidth="1"/>
    <col min="524" max="524" width="8.28515625" style="98" customWidth="1"/>
    <col min="525" max="525" width="7.140625" style="98" customWidth="1"/>
    <col min="526" max="526" width="7" style="98" customWidth="1"/>
    <col min="527" max="527" width="3.5703125" style="98" customWidth="1"/>
    <col min="528" max="528" width="12.7109375" style="98" customWidth="1"/>
    <col min="529" max="531" width="11.28515625" style="98" customWidth="1"/>
    <col min="532" max="532" width="10.5703125" style="98" customWidth="1"/>
    <col min="533" max="533" width="10.28515625" style="98" customWidth="1"/>
    <col min="534" max="534" width="5.7109375" style="98" customWidth="1"/>
    <col min="535" max="537" width="9.140625" style="98"/>
    <col min="538" max="538" width="7.5703125" style="98" customWidth="1"/>
    <col min="539" max="539" width="24.85546875" style="98" customWidth="1"/>
    <col min="540" max="540" width="4.28515625" style="98" customWidth="1"/>
    <col min="541" max="541" width="8.28515625" style="98" customWidth="1"/>
    <col min="542" max="542" width="8.7109375" style="98" customWidth="1"/>
    <col min="543" max="768" width="9.140625" style="98"/>
    <col min="769" max="769" width="6.7109375" style="98" customWidth="1"/>
    <col min="770" max="770" width="3.7109375" style="98" customWidth="1"/>
    <col min="771" max="771" width="13" style="98" customWidth="1"/>
    <col min="772" max="772" width="51.85546875" style="98" customWidth="1"/>
    <col min="773" max="773" width="11.28515625" style="98" customWidth="1"/>
    <col min="774" max="774" width="7.28515625" style="98" customWidth="1"/>
    <col min="775" max="775" width="8.7109375" style="98" customWidth="1"/>
    <col min="776" max="778" width="9.7109375" style="98" customWidth="1"/>
    <col min="779" max="779" width="7.42578125" style="98" customWidth="1"/>
    <col min="780" max="780" width="8.28515625" style="98" customWidth="1"/>
    <col min="781" max="781" width="7.140625" style="98" customWidth="1"/>
    <col min="782" max="782" width="7" style="98" customWidth="1"/>
    <col min="783" max="783" width="3.5703125" style="98" customWidth="1"/>
    <col min="784" max="784" width="12.7109375" style="98" customWidth="1"/>
    <col min="785" max="787" width="11.28515625" style="98" customWidth="1"/>
    <col min="788" max="788" width="10.5703125" style="98" customWidth="1"/>
    <col min="789" max="789" width="10.28515625" style="98" customWidth="1"/>
    <col min="790" max="790" width="5.7109375" style="98" customWidth="1"/>
    <col min="791" max="793" width="9.140625" style="98"/>
    <col min="794" max="794" width="7.5703125" style="98" customWidth="1"/>
    <col min="795" max="795" width="24.85546875" style="98" customWidth="1"/>
    <col min="796" max="796" width="4.28515625" style="98" customWidth="1"/>
    <col min="797" max="797" width="8.28515625" style="98" customWidth="1"/>
    <col min="798" max="798" width="8.7109375" style="98" customWidth="1"/>
    <col min="799" max="1024" width="9.140625" style="98"/>
    <col min="1025" max="1025" width="6.7109375" style="98" customWidth="1"/>
    <col min="1026" max="1026" width="3.7109375" style="98" customWidth="1"/>
    <col min="1027" max="1027" width="13" style="98" customWidth="1"/>
    <col min="1028" max="1028" width="51.85546875" style="98" customWidth="1"/>
    <col min="1029" max="1029" width="11.28515625" style="98" customWidth="1"/>
    <col min="1030" max="1030" width="7.28515625" style="98" customWidth="1"/>
    <col min="1031" max="1031" width="8.7109375" style="98" customWidth="1"/>
    <col min="1032" max="1034" width="9.7109375" style="98" customWidth="1"/>
    <col min="1035" max="1035" width="7.42578125" style="98" customWidth="1"/>
    <col min="1036" max="1036" width="8.28515625" style="98" customWidth="1"/>
    <col min="1037" max="1037" width="7.140625" style="98" customWidth="1"/>
    <col min="1038" max="1038" width="7" style="98" customWidth="1"/>
    <col min="1039" max="1039" width="3.5703125" style="98" customWidth="1"/>
    <col min="1040" max="1040" width="12.7109375" style="98" customWidth="1"/>
    <col min="1041" max="1043" width="11.28515625" style="98" customWidth="1"/>
    <col min="1044" max="1044" width="10.5703125" style="98" customWidth="1"/>
    <col min="1045" max="1045" width="10.28515625" style="98" customWidth="1"/>
    <col min="1046" max="1046" width="5.7109375" style="98" customWidth="1"/>
    <col min="1047" max="1049" width="9.140625" style="98"/>
    <col min="1050" max="1050" width="7.5703125" style="98" customWidth="1"/>
    <col min="1051" max="1051" width="24.85546875" style="98" customWidth="1"/>
    <col min="1052" max="1052" width="4.28515625" style="98" customWidth="1"/>
    <col min="1053" max="1053" width="8.28515625" style="98" customWidth="1"/>
    <col min="1054" max="1054" width="8.7109375" style="98" customWidth="1"/>
    <col min="1055" max="1280" width="9.140625" style="98"/>
    <col min="1281" max="1281" width="6.7109375" style="98" customWidth="1"/>
    <col min="1282" max="1282" width="3.7109375" style="98" customWidth="1"/>
    <col min="1283" max="1283" width="13" style="98" customWidth="1"/>
    <col min="1284" max="1284" width="51.85546875" style="98" customWidth="1"/>
    <col min="1285" max="1285" width="11.28515625" style="98" customWidth="1"/>
    <col min="1286" max="1286" width="7.28515625" style="98" customWidth="1"/>
    <col min="1287" max="1287" width="8.7109375" style="98" customWidth="1"/>
    <col min="1288" max="1290" width="9.7109375" style="98" customWidth="1"/>
    <col min="1291" max="1291" width="7.42578125" style="98" customWidth="1"/>
    <col min="1292" max="1292" width="8.28515625" style="98" customWidth="1"/>
    <col min="1293" max="1293" width="7.140625" style="98" customWidth="1"/>
    <col min="1294" max="1294" width="7" style="98" customWidth="1"/>
    <col min="1295" max="1295" width="3.5703125" style="98" customWidth="1"/>
    <col min="1296" max="1296" width="12.7109375" style="98" customWidth="1"/>
    <col min="1297" max="1299" width="11.28515625" style="98" customWidth="1"/>
    <col min="1300" max="1300" width="10.5703125" style="98" customWidth="1"/>
    <col min="1301" max="1301" width="10.28515625" style="98" customWidth="1"/>
    <col min="1302" max="1302" width="5.7109375" style="98" customWidth="1"/>
    <col min="1303" max="1305" width="9.140625" style="98"/>
    <col min="1306" max="1306" width="7.5703125" style="98" customWidth="1"/>
    <col min="1307" max="1307" width="24.85546875" style="98" customWidth="1"/>
    <col min="1308" max="1308" width="4.28515625" style="98" customWidth="1"/>
    <col min="1309" max="1309" width="8.28515625" style="98" customWidth="1"/>
    <col min="1310" max="1310" width="8.7109375" style="98" customWidth="1"/>
    <col min="1311" max="1536" width="9.140625" style="98"/>
    <col min="1537" max="1537" width="6.7109375" style="98" customWidth="1"/>
    <col min="1538" max="1538" width="3.7109375" style="98" customWidth="1"/>
    <col min="1539" max="1539" width="13" style="98" customWidth="1"/>
    <col min="1540" max="1540" width="51.85546875" style="98" customWidth="1"/>
    <col min="1541" max="1541" width="11.28515625" style="98" customWidth="1"/>
    <col min="1542" max="1542" width="7.28515625" style="98" customWidth="1"/>
    <col min="1543" max="1543" width="8.7109375" style="98" customWidth="1"/>
    <col min="1544" max="1546" width="9.7109375" style="98" customWidth="1"/>
    <col min="1547" max="1547" width="7.42578125" style="98" customWidth="1"/>
    <col min="1548" max="1548" width="8.28515625" style="98" customWidth="1"/>
    <col min="1549" max="1549" width="7.140625" style="98" customWidth="1"/>
    <col min="1550" max="1550" width="7" style="98" customWidth="1"/>
    <col min="1551" max="1551" width="3.5703125" style="98" customWidth="1"/>
    <col min="1552" max="1552" width="12.7109375" style="98" customWidth="1"/>
    <col min="1553" max="1555" width="11.28515625" style="98" customWidth="1"/>
    <col min="1556" max="1556" width="10.5703125" style="98" customWidth="1"/>
    <col min="1557" max="1557" width="10.28515625" style="98" customWidth="1"/>
    <col min="1558" max="1558" width="5.7109375" style="98" customWidth="1"/>
    <col min="1559" max="1561" width="9.140625" style="98"/>
    <col min="1562" max="1562" width="7.5703125" style="98" customWidth="1"/>
    <col min="1563" max="1563" width="24.85546875" style="98" customWidth="1"/>
    <col min="1564" max="1564" width="4.28515625" style="98" customWidth="1"/>
    <col min="1565" max="1565" width="8.28515625" style="98" customWidth="1"/>
    <col min="1566" max="1566" width="8.7109375" style="98" customWidth="1"/>
    <col min="1567" max="1792" width="9.140625" style="98"/>
    <col min="1793" max="1793" width="6.7109375" style="98" customWidth="1"/>
    <col min="1794" max="1794" width="3.7109375" style="98" customWidth="1"/>
    <col min="1795" max="1795" width="13" style="98" customWidth="1"/>
    <col min="1796" max="1796" width="51.85546875" style="98" customWidth="1"/>
    <col min="1797" max="1797" width="11.28515625" style="98" customWidth="1"/>
    <col min="1798" max="1798" width="7.28515625" style="98" customWidth="1"/>
    <col min="1799" max="1799" width="8.7109375" style="98" customWidth="1"/>
    <col min="1800" max="1802" width="9.7109375" style="98" customWidth="1"/>
    <col min="1803" max="1803" width="7.42578125" style="98" customWidth="1"/>
    <col min="1804" max="1804" width="8.28515625" style="98" customWidth="1"/>
    <col min="1805" max="1805" width="7.140625" style="98" customWidth="1"/>
    <col min="1806" max="1806" width="7" style="98" customWidth="1"/>
    <col min="1807" max="1807" width="3.5703125" style="98" customWidth="1"/>
    <col min="1808" max="1808" width="12.7109375" style="98" customWidth="1"/>
    <col min="1809" max="1811" width="11.28515625" style="98" customWidth="1"/>
    <col min="1812" max="1812" width="10.5703125" style="98" customWidth="1"/>
    <col min="1813" max="1813" width="10.28515625" style="98" customWidth="1"/>
    <col min="1814" max="1814" width="5.7109375" style="98" customWidth="1"/>
    <col min="1815" max="1817" width="9.140625" style="98"/>
    <col min="1818" max="1818" width="7.5703125" style="98" customWidth="1"/>
    <col min="1819" max="1819" width="24.85546875" style="98" customWidth="1"/>
    <col min="1820" max="1820" width="4.28515625" style="98" customWidth="1"/>
    <col min="1821" max="1821" width="8.28515625" style="98" customWidth="1"/>
    <col min="1822" max="1822" width="8.7109375" style="98" customWidth="1"/>
    <col min="1823" max="2048" width="9.140625" style="98"/>
    <col min="2049" max="2049" width="6.7109375" style="98" customWidth="1"/>
    <col min="2050" max="2050" width="3.7109375" style="98" customWidth="1"/>
    <col min="2051" max="2051" width="13" style="98" customWidth="1"/>
    <col min="2052" max="2052" width="51.85546875" style="98" customWidth="1"/>
    <col min="2053" max="2053" width="11.28515625" style="98" customWidth="1"/>
    <col min="2054" max="2054" width="7.28515625" style="98" customWidth="1"/>
    <col min="2055" max="2055" width="8.7109375" style="98" customWidth="1"/>
    <col min="2056" max="2058" width="9.7109375" style="98" customWidth="1"/>
    <col min="2059" max="2059" width="7.42578125" style="98" customWidth="1"/>
    <col min="2060" max="2060" width="8.28515625" style="98" customWidth="1"/>
    <col min="2061" max="2061" width="7.140625" style="98" customWidth="1"/>
    <col min="2062" max="2062" width="7" style="98" customWidth="1"/>
    <col min="2063" max="2063" width="3.5703125" style="98" customWidth="1"/>
    <col min="2064" max="2064" width="12.7109375" style="98" customWidth="1"/>
    <col min="2065" max="2067" width="11.28515625" style="98" customWidth="1"/>
    <col min="2068" max="2068" width="10.5703125" style="98" customWidth="1"/>
    <col min="2069" max="2069" width="10.28515625" style="98" customWidth="1"/>
    <col min="2070" max="2070" width="5.7109375" style="98" customWidth="1"/>
    <col min="2071" max="2073" width="9.140625" style="98"/>
    <col min="2074" max="2074" width="7.5703125" style="98" customWidth="1"/>
    <col min="2075" max="2075" width="24.85546875" style="98" customWidth="1"/>
    <col min="2076" max="2076" width="4.28515625" style="98" customWidth="1"/>
    <col min="2077" max="2077" width="8.28515625" style="98" customWidth="1"/>
    <col min="2078" max="2078" width="8.7109375" style="98" customWidth="1"/>
    <col min="2079" max="2304" width="9.140625" style="98"/>
    <col min="2305" max="2305" width="6.7109375" style="98" customWidth="1"/>
    <col min="2306" max="2306" width="3.7109375" style="98" customWidth="1"/>
    <col min="2307" max="2307" width="13" style="98" customWidth="1"/>
    <col min="2308" max="2308" width="51.85546875" style="98" customWidth="1"/>
    <col min="2309" max="2309" width="11.28515625" style="98" customWidth="1"/>
    <col min="2310" max="2310" width="7.28515625" style="98" customWidth="1"/>
    <col min="2311" max="2311" width="8.7109375" style="98" customWidth="1"/>
    <col min="2312" max="2314" width="9.7109375" style="98" customWidth="1"/>
    <col min="2315" max="2315" width="7.42578125" style="98" customWidth="1"/>
    <col min="2316" max="2316" width="8.28515625" style="98" customWidth="1"/>
    <col min="2317" max="2317" width="7.140625" style="98" customWidth="1"/>
    <col min="2318" max="2318" width="7" style="98" customWidth="1"/>
    <col min="2319" max="2319" width="3.5703125" style="98" customWidth="1"/>
    <col min="2320" max="2320" width="12.7109375" style="98" customWidth="1"/>
    <col min="2321" max="2323" width="11.28515625" style="98" customWidth="1"/>
    <col min="2324" max="2324" width="10.5703125" style="98" customWidth="1"/>
    <col min="2325" max="2325" width="10.28515625" style="98" customWidth="1"/>
    <col min="2326" max="2326" width="5.7109375" style="98" customWidth="1"/>
    <col min="2327" max="2329" width="9.140625" style="98"/>
    <col min="2330" max="2330" width="7.5703125" style="98" customWidth="1"/>
    <col min="2331" max="2331" width="24.85546875" style="98" customWidth="1"/>
    <col min="2332" max="2332" width="4.28515625" style="98" customWidth="1"/>
    <col min="2333" max="2333" width="8.28515625" style="98" customWidth="1"/>
    <col min="2334" max="2334" width="8.7109375" style="98" customWidth="1"/>
    <col min="2335" max="2560" width="9.140625" style="98"/>
    <col min="2561" max="2561" width="6.7109375" style="98" customWidth="1"/>
    <col min="2562" max="2562" width="3.7109375" style="98" customWidth="1"/>
    <col min="2563" max="2563" width="13" style="98" customWidth="1"/>
    <col min="2564" max="2564" width="51.85546875" style="98" customWidth="1"/>
    <col min="2565" max="2565" width="11.28515625" style="98" customWidth="1"/>
    <col min="2566" max="2566" width="7.28515625" style="98" customWidth="1"/>
    <col min="2567" max="2567" width="8.7109375" style="98" customWidth="1"/>
    <col min="2568" max="2570" width="9.7109375" style="98" customWidth="1"/>
    <col min="2571" max="2571" width="7.42578125" style="98" customWidth="1"/>
    <col min="2572" max="2572" width="8.28515625" style="98" customWidth="1"/>
    <col min="2573" max="2573" width="7.140625" style="98" customWidth="1"/>
    <col min="2574" max="2574" width="7" style="98" customWidth="1"/>
    <col min="2575" max="2575" width="3.5703125" style="98" customWidth="1"/>
    <col min="2576" max="2576" width="12.7109375" style="98" customWidth="1"/>
    <col min="2577" max="2579" width="11.28515625" style="98" customWidth="1"/>
    <col min="2580" max="2580" width="10.5703125" style="98" customWidth="1"/>
    <col min="2581" max="2581" width="10.28515625" style="98" customWidth="1"/>
    <col min="2582" max="2582" width="5.7109375" style="98" customWidth="1"/>
    <col min="2583" max="2585" width="9.140625" style="98"/>
    <col min="2586" max="2586" width="7.5703125" style="98" customWidth="1"/>
    <col min="2587" max="2587" width="24.85546875" style="98" customWidth="1"/>
    <col min="2588" max="2588" width="4.28515625" style="98" customWidth="1"/>
    <col min="2589" max="2589" width="8.28515625" style="98" customWidth="1"/>
    <col min="2590" max="2590" width="8.7109375" style="98" customWidth="1"/>
    <col min="2591" max="2816" width="9.140625" style="98"/>
    <col min="2817" max="2817" width="6.7109375" style="98" customWidth="1"/>
    <col min="2818" max="2818" width="3.7109375" style="98" customWidth="1"/>
    <col min="2819" max="2819" width="13" style="98" customWidth="1"/>
    <col min="2820" max="2820" width="51.85546875" style="98" customWidth="1"/>
    <col min="2821" max="2821" width="11.28515625" style="98" customWidth="1"/>
    <col min="2822" max="2822" width="7.28515625" style="98" customWidth="1"/>
    <col min="2823" max="2823" width="8.7109375" style="98" customWidth="1"/>
    <col min="2824" max="2826" width="9.7109375" style="98" customWidth="1"/>
    <col min="2827" max="2827" width="7.42578125" style="98" customWidth="1"/>
    <col min="2828" max="2828" width="8.28515625" style="98" customWidth="1"/>
    <col min="2829" max="2829" width="7.140625" style="98" customWidth="1"/>
    <col min="2830" max="2830" width="7" style="98" customWidth="1"/>
    <col min="2831" max="2831" width="3.5703125" style="98" customWidth="1"/>
    <col min="2832" max="2832" width="12.7109375" style="98" customWidth="1"/>
    <col min="2833" max="2835" width="11.28515625" style="98" customWidth="1"/>
    <col min="2836" max="2836" width="10.5703125" style="98" customWidth="1"/>
    <col min="2837" max="2837" width="10.28515625" style="98" customWidth="1"/>
    <col min="2838" max="2838" width="5.7109375" style="98" customWidth="1"/>
    <col min="2839" max="2841" width="9.140625" style="98"/>
    <col min="2842" max="2842" width="7.5703125" style="98" customWidth="1"/>
    <col min="2843" max="2843" width="24.85546875" style="98" customWidth="1"/>
    <col min="2844" max="2844" width="4.28515625" style="98" customWidth="1"/>
    <col min="2845" max="2845" width="8.28515625" style="98" customWidth="1"/>
    <col min="2846" max="2846" width="8.7109375" style="98" customWidth="1"/>
    <col min="2847" max="3072" width="9.140625" style="98"/>
    <col min="3073" max="3073" width="6.7109375" style="98" customWidth="1"/>
    <col min="3074" max="3074" width="3.7109375" style="98" customWidth="1"/>
    <col min="3075" max="3075" width="13" style="98" customWidth="1"/>
    <col min="3076" max="3076" width="51.85546875" style="98" customWidth="1"/>
    <col min="3077" max="3077" width="11.28515625" style="98" customWidth="1"/>
    <col min="3078" max="3078" width="7.28515625" style="98" customWidth="1"/>
    <col min="3079" max="3079" width="8.7109375" style="98" customWidth="1"/>
    <col min="3080" max="3082" width="9.7109375" style="98" customWidth="1"/>
    <col min="3083" max="3083" width="7.42578125" style="98" customWidth="1"/>
    <col min="3084" max="3084" width="8.28515625" style="98" customWidth="1"/>
    <col min="3085" max="3085" width="7.140625" style="98" customWidth="1"/>
    <col min="3086" max="3086" width="7" style="98" customWidth="1"/>
    <col min="3087" max="3087" width="3.5703125" style="98" customWidth="1"/>
    <col min="3088" max="3088" width="12.7109375" style="98" customWidth="1"/>
    <col min="3089" max="3091" width="11.28515625" style="98" customWidth="1"/>
    <col min="3092" max="3092" width="10.5703125" style="98" customWidth="1"/>
    <col min="3093" max="3093" width="10.28515625" style="98" customWidth="1"/>
    <col min="3094" max="3094" width="5.7109375" style="98" customWidth="1"/>
    <col min="3095" max="3097" width="9.140625" style="98"/>
    <col min="3098" max="3098" width="7.5703125" style="98" customWidth="1"/>
    <col min="3099" max="3099" width="24.85546875" style="98" customWidth="1"/>
    <col min="3100" max="3100" width="4.28515625" style="98" customWidth="1"/>
    <col min="3101" max="3101" width="8.28515625" style="98" customWidth="1"/>
    <col min="3102" max="3102" width="8.7109375" style="98" customWidth="1"/>
    <col min="3103" max="3328" width="9.140625" style="98"/>
    <col min="3329" max="3329" width="6.7109375" style="98" customWidth="1"/>
    <col min="3330" max="3330" width="3.7109375" style="98" customWidth="1"/>
    <col min="3331" max="3331" width="13" style="98" customWidth="1"/>
    <col min="3332" max="3332" width="51.85546875" style="98" customWidth="1"/>
    <col min="3333" max="3333" width="11.28515625" style="98" customWidth="1"/>
    <col min="3334" max="3334" width="7.28515625" style="98" customWidth="1"/>
    <col min="3335" max="3335" width="8.7109375" style="98" customWidth="1"/>
    <col min="3336" max="3338" width="9.7109375" style="98" customWidth="1"/>
    <col min="3339" max="3339" width="7.42578125" style="98" customWidth="1"/>
    <col min="3340" max="3340" width="8.28515625" style="98" customWidth="1"/>
    <col min="3341" max="3341" width="7.140625" style="98" customWidth="1"/>
    <col min="3342" max="3342" width="7" style="98" customWidth="1"/>
    <col min="3343" max="3343" width="3.5703125" style="98" customWidth="1"/>
    <col min="3344" max="3344" width="12.7109375" style="98" customWidth="1"/>
    <col min="3345" max="3347" width="11.28515625" style="98" customWidth="1"/>
    <col min="3348" max="3348" width="10.5703125" style="98" customWidth="1"/>
    <col min="3349" max="3349" width="10.28515625" style="98" customWidth="1"/>
    <col min="3350" max="3350" width="5.7109375" style="98" customWidth="1"/>
    <col min="3351" max="3353" width="9.140625" style="98"/>
    <col min="3354" max="3354" width="7.5703125" style="98" customWidth="1"/>
    <col min="3355" max="3355" width="24.85546875" style="98" customWidth="1"/>
    <col min="3356" max="3356" width="4.28515625" style="98" customWidth="1"/>
    <col min="3357" max="3357" width="8.28515625" style="98" customWidth="1"/>
    <col min="3358" max="3358" width="8.7109375" style="98" customWidth="1"/>
    <col min="3359" max="3584" width="9.140625" style="98"/>
    <col min="3585" max="3585" width="6.7109375" style="98" customWidth="1"/>
    <col min="3586" max="3586" width="3.7109375" style="98" customWidth="1"/>
    <col min="3587" max="3587" width="13" style="98" customWidth="1"/>
    <col min="3588" max="3588" width="51.85546875" style="98" customWidth="1"/>
    <col min="3589" max="3589" width="11.28515625" style="98" customWidth="1"/>
    <col min="3590" max="3590" width="7.28515625" style="98" customWidth="1"/>
    <col min="3591" max="3591" width="8.7109375" style="98" customWidth="1"/>
    <col min="3592" max="3594" width="9.7109375" style="98" customWidth="1"/>
    <col min="3595" max="3595" width="7.42578125" style="98" customWidth="1"/>
    <col min="3596" max="3596" width="8.28515625" style="98" customWidth="1"/>
    <col min="3597" max="3597" width="7.140625" style="98" customWidth="1"/>
    <col min="3598" max="3598" width="7" style="98" customWidth="1"/>
    <col min="3599" max="3599" width="3.5703125" style="98" customWidth="1"/>
    <col min="3600" max="3600" width="12.7109375" style="98" customWidth="1"/>
    <col min="3601" max="3603" width="11.28515625" style="98" customWidth="1"/>
    <col min="3604" max="3604" width="10.5703125" style="98" customWidth="1"/>
    <col min="3605" max="3605" width="10.28515625" style="98" customWidth="1"/>
    <col min="3606" max="3606" width="5.7109375" style="98" customWidth="1"/>
    <col min="3607" max="3609" width="9.140625" style="98"/>
    <col min="3610" max="3610" width="7.5703125" style="98" customWidth="1"/>
    <col min="3611" max="3611" width="24.85546875" style="98" customWidth="1"/>
    <col min="3612" max="3612" width="4.28515625" style="98" customWidth="1"/>
    <col min="3613" max="3613" width="8.28515625" style="98" customWidth="1"/>
    <col min="3614" max="3614" width="8.7109375" style="98" customWidth="1"/>
    <col min="3615" max="3840" width="9.140625" style="98"/>
    <col min="3841" max="3841" width="6.7109375" style="98" customWidth="1"/>
    <col min="3842" max="3842" width="3.7109375" style="98" customWidth="1"/>
    <col min="3843" max="3843" width="13" style="98" customWidth="1"/>
    <col min="3844" max="3844" width="51.85546875" style="98" customWidth="1"/>
    <col min="3845" max="3845" width="11.28515625" style="98" customWidth="1"/>
    <col min="3846" max="3846" width="7.28515625" style="98" customWidth="1"/>
    <col min="3847" max="3847" width="8.7109375" style="98" customWidth="1"/>
    <col min="3848" max="3850" width="9.7109375" style="98" customWidth="1"/>
    <col min="3851" max="3851" width="7.42578125" style="98" customWidth="1"/>
    <col min="3852" max="3852" width="8.28515625" style="98" customWidth="1"/>
    <col min="3853" max="3853" width="7.140625" style="98" customWidth="1"/>
    <col min="3854" max="3854" width="7" style="98" customWidth="1"/>
    <col min="3855" max="3855" width="3.5703125" style="98" customWidth="1"/>
    <col min="3856" max="3856" width="12.7109375" style="98" customWidth="1"/>
    <col min="3857" max="3859" width="11.28515625" style="98" customWidth="1"/>
    <col min="3860" max="3860" width="10.5703125" style="98" customWidth="1"/>
    <col min="3861" max="3861" width="10.28515625" style="98" customWidth="1"/>
    <col min="3862" max="3862" width="5.7109375" style="98" customWidth="1"/>
    <col min="3863" max="3865" width="9.140625" style="98"/>
    <col min="3866" max="3866" width="7.5703125" style="98" customWidth="1"/>
    <col min="3867" max="3867" width="24.85546875" style="98" customWidth="1"/>
    <col min="3868" max="3868" width="4.28515625" style="98" customWidth="1"/>
    <col min="3869" max="3869" width="8.28515625" style="98" customWidth="1"/>
    <col min="3870" max="3870" width="8.7109375" style="98" customWidth="1"/>
    <col min="3871" max="4096" width="9.140625" style="98"/>
    <col min="4097" max="4097" width="6.7109375" style="98" customWidth="1"/>
    <col min="4098" max="4098" width="3.7109375" style="98" customWidth="1"/>
    <col min="4099" max="4099" width="13" style="98" customWidth="1"/>
    <col min="4100" max="4100" width="51.85546875" style="98" customWidth="1"/>
    <col min="4101" max="4101" width="11.28515625" style="98" customWidth="1"/>
    <col min="4102" max="4102" width="7.28515625" style="98" customWidth="1"/>
    <col min="4103" max="4103" width="8.7109375" style="98" customWidth="1"/>
    <col min="4104" max="4106" width="9.7109375" style="98" customWidth="1"/>
    <col min="4107" max="4107" width="7.42578125" style="98" customWidth="1"/>
    <col min="4108" max="4108" width="8.28515625" style="98" customWidth="1"/>
    <col min="4109" max="4109" width="7.140625" style="98" customWidth="1"/>
    <col min="4110" max="4110" width="7" style="98" customWidth="1"/>
    <col min="4111" max="4111" width="3.5703125" style="98" customWidth="1"/>
    <col min="4112" max="4112" width="12.7109375" style="98" customWidth="1"/>
    <col min="4113" max="4115" width="11.28515625" style="98" customWidth="1"/>
    <col min="4116" max="4116" width="10.5703125" style="98" customWidth="1"/>
    <col min="4117" max="4117" width="10.28515625" style="98" customWidth="1"/>
    <col min="4118" max="4118" width="5.7109375" style="98" customWidth="1"/>
    <col min="4119" max="4121" width="9.140625" style="98"/>
    <col min="4122" max="4122" width="7.5703125" style="98" customWidth="1"/>
    <col min="4123" max="4123" width="24.85546875" style="98" customWidth="1"/>
    <col min="4124" max="4124" width="4.28515625" style="98" customWidth="1"/>
    <col min="4125" max="4125" width="8.28515625" style="98" customWidth="1"/>
    <col min="4126" max="4126" width="8.7109375" style="98" customWidth="1"/>
    <col min="4127" max="4352" width="9.140625" style="98"/>
    <col min="4353" max="4353" width="6.7109375" style="98" customWidth="1"/>
    <col min="4354" max="4354" width="3.7109375" style="98" customWidth="1"/>
    <col min="4355" max="4355" width="13" style="98" customWidth="1"/>
    <col min="4356" max="4356" width="51.85546875" style="98" customWidth="1"/>
    <col min="4357" max="4357" width="11.28515625" style="98" customWidth="1"/>
    <col min="4358" max="4358" width="7.28515625" style="98" customWidth="1"/>
    <col min="4359" max="4359" width="8.7109375" style="98" customWidth="1"/>
    <col min="4360" max="4362" width="9.7109375" style="98" customWidth="1"/>
    <col min="4363" max="4363" width="7.42578125" style="98" customWidth="1"/>
    <col min="4364" max="4364" width="8.28515625" style="98" customWidth="1"/>
    <col min="4365" max="4365" width="7.140625" style="98" customWidth="1"/>
    <col min="4366" max="4366" width="7" style="98" customWidth="1"/>
    <col min="4367" max="4367" width="3.5703125" style="98" customWidth="1"/>
    <col min="4368" max="4368" width="12.7109375" style="98" customWidth="1"/>
    <col min="4369" max="4371" width="11.28515625" style="98" customWidth="1"/>
    <col min="4372" max="4372" width="10.5703125" style="98" customWidth="1"/>
    <col min="4373" max="4373" width="10.28515625" style="98" customWidth="1"/>
    <col min="4374" max="4374" width="5.7109375" style="98" customWidth="1"/>
    <col min="4375" max="4377" width="9.140625" style="98"/>
    <col min="4378" max="4378" width="7.5703125" style="98" customWidth="1"/>
    <col min="4379" max="4379" width="24.85546875" style="98" customWidth="1"/>
    <col min="4380" max="4380" width="4.28515625" style="98" customWidth="1"/>
    <col min="4381" max="4381" width="8.28515625" style="98" customWidth="1"/>
    <col min="4382" max="4382" width="8.7109375" style="98" customWidth="1"/>
    <col min="4383" max="4608" width="9.140625" style="98"/>
    <col min="4609" max="4609" width="6.7109375" style="98" customWidth="1"/>
    <col min="4610" max="4610" width="3.7109375" style="98" customWidth="1"/>
    <col min="4611" max="4611" width="13" style="98" customWidth="1"/>
    <col min="4612" max="4612" width="51.85546875" style="98" customWidth="1"/>
    <col min="4613" max="4613" width="11.28515625" style="98" customWidth="1"/>
    <col min="4614" max="4614" width="7.28515625" style="98" customWidth="1"/>
    <col min="4615" max="4615" width="8.7109375" style="98" customWidth="1"/>
    <col min="4616" max="4618" width="9.7109375" style="98" customWidth="1"/>
    <col min="4619" max="4619" width="7.42578125" style="98" customWidth="1"/>
    <col min="4620" max="4620" width="8.28515625" style="98" customWidth="1"/>
    <col min="4621" max="4621" width="7.140625" style="98" customWidth="1"/>
    <col min="4622" max="4622" width="7" style="98" customWidth="1"/>
    <col min="4623" max="4623" width="3.5703125" style="98" customWidth="1"/>
    <col min="4624" max="4624" width="12.7109375" style="98" customWidth="1"/>
    <col min="4625" max="4627" width="11.28515625" style="98" customWidth="1"/>
    <col min="4628" max="4628" width="10.5703125" style="98" customWidth="1"/>
    <col min="4629" max="4629" width="10.28515625" style="98" customWidth="1"/>
    <col min="4630" max="4630" width="5.7109375" style="98" customWidth="1"/>
    <col min="4631" max="4633" width="9.140625" style="98"/>
    <col min="4634" max="4634" width="7.5703125" style="98" customWidth="1"/>
    <col min="4635" max="4635" width="24.85546875" style="98" customWidth="1"/>
    <col min="4636" max="4636" width="4.28515625" style="98" customWidth="1"/>
    <col min="4637" max="4637" width="8.28515625" style="98" customWidth="1"/>
    <col min="4638" max="4638" width="8.7109375" style="98" customWidth="1"/>
    <col min="4639" max="4864" width="9.140625" style="98"/>
    <col min="4865" max="4865" width="6.7109375" style="98" customWidth="1"/>
    <col min="4866" max="4866" width="3.7109375" style="98" customWidth="1"/>
    <col min="4867" max="4867" width="13" style="98" customWidth="1"/>
    <col min="4868" max="4868" width="51.85546875" style="98" customWidth="1"/>
    <col min="4869" max="4869" width="11.28515625" style="98" customWidth="1"/>
    <col min="4870" max="4870" width="7.28515625" style="98" customWidth="1"/>
    <col min="4871" max="4871" width="8.7109375" style="98" customWidth="1"/>
    <col min="4872" max="4874" width="9.7109375" style="98" customWidth="1"/>
    <col min="4875" max="4875" width="7.42578125" style="98" customWidth="1"/>
    <col min="4876" max="4876" width="8.28515625" style="98" customWidth="1"/>
    <col min="4877" max="4877" width="7.140625" style="98" customWidth="1"/>
    <col min="4878" max="4878" width="7" style="98" customWidth="1"/>
    <col min="4879" max="4879" width="3.5703125" style="98" customWidth="1"/>
    <col min="4880" max="4880" width="12.7109375" style="98" customWidth="1"/>
    <col min="4881" max="4883" width="11.28515625" style="98" customWidth="1"/>
    <col min="4884" max="4884" width="10.5703125" style="98" customWidth="1"/>
    <col min="4885" max="4885" width="10.28515625" style="98" customWidth="1"/>
    <col min="4886" max="4886" width="5.7109375" style="98" customWidth="1"/>
    <col min="4887" max="4889" width="9.140625" style="98"/>
    <col min="4890" max="4890" width="7.5703125" style="98" customWidth="1"/>
    <col min="4891" max="4891" width="24.85546875" style="98" customWidth="1"/>
    <col min="4892" max="4892" width="4.28515625" style="98" customWidth="1"/>
    <col min="4893" max="4893" width="8.28515625" style="98" customWidth="1"/>
    <col min="4894" max="4894" width="8.7109375" style="98" customWidth="1"/>
    <col min="4895" max="5120" width="9.140625" style="98"/>
    <col min="5121" max="5121" width="6.7109375" style="98" customWidth="1"/>
    <col min="5122" max="5122" width="3.7109375" style="98" customWidth="1"/>
    <col min="5123" max="5123" width="13" style="98" customWidth="1"/>
    <col min="5124" max="5124" width="51.85546875" style="98" customWidth="1"/>
    <col min="5125" max="5125" width="11.28515625" style="98" customWidth="1"/>
    <col min="5126" max="5126" width="7.28515625" style="98" customWidth="1"/>
    <col min="5127" max="5127" width="8.7109375" style="98" customWidth="1"/>
    <col min="5128" max="5130" width="9.7109375" style="98" customWidth="1"/>
    <col min="5131" max="5131" width="7.42578125" style="98" customWidth="1"/>
    <col min="5132" max="5132" width="8.28515625" style="98" customWidth="1"/>
    <col min="5133" max="5133" width="7.140625" style="98" customWidth="1"/>
    <col min="5134" max="5134" width="7" style="98" customWidth="1"/>
    <col min="5135" max="5135" width="3.5703125" style="98" customWidth="1"/>
    <col min="5136" max="5136" width="12.7109375" style="98" customWidth="1"/>
    <col min="5137" max="5139" width="11.28515625" style="98" customWidth="1"/>
    <col min="5140" max="5140" width="10.5703125" style="98" customWidth="1"/>
    <col min="5141" max="5141" width="10.28515625" style="98" customWidth="1"/>
    <col min="5142" max="5142" width="5.7109375" style="98" customWidth="1"/>
    <col min="5143" max="5145" width="9.140625" style="98"/>
    <col min="5146" max="5146" width="7.5703125" style="98" customWidth="1"/>
    <col min="5147" max="5147" width="24.85546875" style="98" customWidth="1"/>
    <col min="5148" max="5148" width="4.28515625" style="98" customWidth="1"/>
    <col min="5149" max="5149" width="8.28515625" style="98" customWidth="1"/>
    <col min="5150" max="5150" width="8.7109375" style="98" customWidth="1"/>
    <col min="5151" max="5376" width="9.140625" style="98"/>
    <col min="5377" max="5377" width="6.7109375" style="98" customWidth="1"/>
    <col min="5378" max="5378" width="3.7109375" style="98" customWidth="1"/>
    <col min="5379" max="5379" width="13" style="98" customWidth="1"/>
    <col min="5380" max="5380" width="51.85546875" style="98" customWidth="1"/>
    <col min="5381" max="5381" width="11.28515625" style="98" customWidth="1"/>
    <col min="5382" max="5382" width="7.28515625" style="98" customWidth="1"/>
    <col min="5383" max="5383" width="8.7109375" style="98" customWidth="1"/>
    <col min="5384" max="5386" width="9.7109375" style="98" customWidth="1"/>
    <col min="5387" max="5387" width="7.42578125" style="98" customWidth="1"/>
    <col min="5388" max="5388" width="8.28515625" style="98" customWidth="1"/>
    <col min="5389" max="5389" width="7.140625" style="98" customWidth="1"/>
    <col min="5390" max="5390" width="7" style="98" customWidth="1"/>
    <col min="5391" max="5391" width="3.5703125" style="98" customWidth="1"/>
    <col min="5392" max="5392" width="12.7109375" style="98" customWidth="1"/>
    <col min="5393" max="5395" width="11.28515625" style="98" customWidth="1"/>
    <col min="5396" max="5396" width="10.5703125" style="98" customWidth="1"/>
    <col min="5397" max="5397" width="10.28515625" style="98" customWidth="1"/>
    <col min="5398" max="5398" width="5.7109375" style="98" customWidth="1"/>
    <col min="5399" max="5401" width="9.140625" style="98"/>
    <col min="5402" max="5402" width="7.5703125" style="98" customWidth="1"/>
    <col min="5403" max="5403" width="24.85546875" style="98" customWidth="1"/>
    <col min="5404" max="5404" width="4.28515625" style="98" customWidth="1"/>
    <col min="5405" max="5405" width="8.28515625" style="98" customWidth="1"/>
    <col min="5406" max="5406" width="8.7109375" style="98" customWidth="1"/>
    <col min="5407" max="5632" width="9.140625" style="98"/>
    <col min="5633" max="5633" width="6.7109375" style="98" customWidth="1"/>
    <col min="5634" max="5634" width="3.7109375" style="98" customWidth="1"/>
    <col min="5635" max="5635" width="13" style="98" customWidth="1"/>
    <col min="5636" max="5636" width="51.85546875" style="98" customWidth="1"/>
    <col min="5637" max="5637" width="11.28515625" style="98" customWidth="1"/>
    <col min="5638" max="5638" width="7.28515625" style="98" customWidth="1"/>
    <col min="5639" max="5639" width="8.7109375" style="98" customWidth="1"/>
    <col min="5640" max="5642" width="9.7109375" style="98" customWidth="1"/>
    <col min="5643" max="5643" width="7.42578125" style="98" customWidth="1"/>
    <col min="5644" max="5644" width="8.28515625" style="98" customWidth="1"/>
    <col min="5645" max="5645" width="7.140625" style="98" customWidth="1"/>
    <col min="5646" max="5646" width="7" style="98" customWidth="1"/>
    <col min="5647" max="5647" width="3.5703125" style="98" customWidth="1"/>
    <col min="5648" max="5648" width="12.7109375" style="98" customWidth="1"/>
    <col min="5649" max="5651" width="11.28515625" style="98" customWidth="1"/>
    <col min="5652" max="5652" width="10.5703125" style="98" customWidth="1"/>
    <col min="5653" max="5653" width="10.28515625" style="98" customWidth="1"/>
    <col min="5654" max="5654" width="5.7109375" style="98" customWidth="1"/>
    <col min="5655" max="5657" width="9.140625" style="98"/>
    <col min="5658" max="5658" width="7.5703125" style="98" customWidth="1"/>
    <col min="5659" max="5659" width="24.85546875" style="98" customWidth="1"/>
    <col min="5660" max="5660" width="4.28515625" style="98" customWidth="1"/>
    <col min="5661" max="5661" width="8.28515625" style="98" customWidth="1"/>
    <col min="5662" max="5662" width="8.7109375" style="98" customWidth="1"/>
    <col min="5663" max="5888" width="9.140625" style="98"/>
    <col min="5889" max="5889" width="6.7109375" style="98" customWidth="1"/>
    <col min="5890" max="5890" width="3.7109375" style="98" customWidth="1"/>
    <col min="5891" max="5891" width="13" style="98" customWidth="1"/>
    <col min="5892" max="5892" width="51.85546875" style="98" customWidth="1"/>
    <col min="5893" max="5893" width="11.28515625" style="98" customWidth="1"/>
    <col min="5894" max="5894" width="7.28515625" style="98" customWidth="1"/>
    <col min="5895" max="5895" width="8.7109375" style="98" customWidth="1"/>
    <col min="5896" max="5898" width="9.7109375" style="98" customWidth="1"/>
    <col min="5899" max="5899" width="7.42578125" style="98" customWidth="1"/>
    <col min="5900" max="5900" width="8.28515625" style="98" customWidth="1"/>
    <col min="5901" max="5901" width="7.140625" style="98" customWidth="1"/>
    <col min="5902" max="5902" width="7" style="98" customWidth="1"/>
    <col min="5903" max="5903" width="3.5703125" style="98" customWidth="1"/>
    <col min="5904" max="5904" width="12.7109375" style="98" customWidth="1"/>
    <col min="5905" max="5907" width="11.28515625" style="98" customWidth="1"/>
    <col min="5908" max="5908" width="10.5703125" style="98" customWidth="1"/>
    <col min="5909" max="5909" width="10.28515625" style="98" customWidth="1"/>
    <col min="5910" max="5910" width="5.7109375" style="98" customWidth="1"/>
    <col min="5911" max="5913" width="9.140625" style="98"/>
    <col min="5914" max="5914" width="7.5703125" style="98" customWidth="1"/>
    <col min="5915" max="5915" width="24.85546875" style="98" customWidth="1"/>
    <col min="5916" max="5916" width="4.28515625" style="98" customWidth="1"/>
    <col min="5917" max="5917" width="8.28515625" style="98" customWidth="1"/>
    <col min="5918" max="5918" width="8.7109375" style="98" customWidth="1"/>
    <col min="5919" max="6144" width="9.140625" style="98"/>
    <col min="6145" max="6145" width="6.7109375" style="98" customWidth="1"/>
    <col min="6146" max="6146" width="3.7109375" style="98" customWidth="1"/>
    <col min="6147" max="6147" width="13" style="98" customWidth="1"/>
    <col min="6148" max="6148" width="51.85546875" style="98" customWidth="1"/>
    <col min="6149" max="6149" width="11.28515625" style="98" customWidth="1"/>
    <col min="6150" max="6150" width="7.28515625" style="98" customWidth="1"/>
    <col min="6151" max="6151" width="8.7109375" style="98" customWidth="1"/>
    <col min="6152" max="6154" width="9.7109375" style="98" customWidth="1"/>
    <col min="6155" max="6155" width="7.42578125" style="98" customWidth="1"/>
    <col min="6156" max="6156" width="8.28515625" style="98" customWidth="1"/>
    <col min="6157" max="6157" width="7.140625" style="98" customWidth="1"/>
    <col min="6158" max="6158" width="7" style="98" customWidth="1"/>
    <col min="6159" max="6159" width="3.5703125" style="98" customWidth="1"/>
    <col min="6160" max="6160" width="12.7109375" style="98" customWidth="1"/>
    <col min="6161" max="6163" width="11.28515625" style="98" customWidth="1"/>
    <col min="6164" max="6164" width="10.5703125" style="98" customWidth="1"/>
    <col min="6165" max="6165" width="10.28515625" style="98" customWidth="1"/>
    <col min="6166" max="6166" width="5.7109375" style="98" customWidth="1"/>
    <col min="6167" max="6169" width="9.140625" style="98"/>
    <col min="6170" max="6170" width="7.5703125" style="98" customWidth="1"/>
    <col min="6171" max="6171" width="24.85546875" style="98" customWidth="1"/>
    <col min="6172" max="6172" width="4.28515625" style="98" customWidth="1"/>
    <col min="6173" max="6173" width="8.28515625" style="98" customWidth="1"/>
    <col min="6174" max="6174" width="8.7109375" style="98" customWidth="1"/>
    <col min="6175" max="6400" width="9.140625" style="98"/>
    <col min="6401" max="6401" width="6.7109375" style="98" customWidth="1"/>
    <col min="6402" max="6402" width="3.7109375" style="98" customWidth="1"/>
    <col min="6403" max="6403" width="13" style="98" customWidth="1"/>
    <col min="6404" max="6404" width="51.85546875" style="98" customWidth="1"/>
    <col min="6405" max="6405" width="11.28515625" style="98" customWidth="1"/>
    <col min="6406" max="6406" width="7.28515625" style="98" customWidth="1"/>
    <col min="6407" max="6407" width="8.7109375" style="98" customWidth="1"/>
    <col min="6408" max="6410" width="9.7109375" style="98" customWidth="1"/>
    <col min="6411" max="6411" width="7.42578125" style="98" customWidth="1"/>
    <col min="6412" max="6412" width="8.28515625" style="98" customWidth="1"/>
    <col min="6413" max="6413" width="7.140625" style="98" customWidth="1"/>
    <col min="6414" max="6414" width="7" style="98" customWidth="1"/>
    <col min="6415" max="6415" width="3.5703125" style="98" customWidth="1"/>
    <col min="6416" max="6416" width="12.7109375" style="98" customWidth="1"/>
    <col min="6417" max="6419" width="11.28515625" style="98" customWidth="1"/>
    <col min="6420" max="6420" width="10.5703125" style="98" customWidth="1"/>
    <col min="6421" max="6421" width="10.28515625" style="98" customWidth="1"/>
    <col min="6422" max="6422" width="5.7109375" style="98" customWidth="1"/>
    <col min="6423" max="6425" width="9.140625" style="98"/>
    <col min="6426" max="6426" width="7.5703125" style="98" customWidth="1"/>
    <col min="6427" max="6427" width="24.85546875" style="98" customWidth="1"/>
    <col min="6428" max="6428" width="4.28515625" style="98" customWidth="1"/>
    <col min="6429" max="6429" width="8.28515625" style="98" customWidth="1"/>
    <col min="6430" max="6430" width="8.7109375" style="98" customWidth="1"/>
    <col min="6431" max="6656" width="9.140625" style="98"/>
    <col min="6657" max="6657" width="6.7109375" style="98" customWidth="1"/>
    <col min="6658" max="6658" width="3.7109375" style="98" customWidth="1"/>
    <col min="6659" max="6659" width="13" style="98" customWidth="1"/>
    <col min="6660" max="6660" width="51.85546875" style="98" customWidth="1"/>
    <col min="6661" max="6661" width="11.28515625" style="98" customWidth="1"/>
    <col min="6662" max="6662" width="7.28515625" style="98" customWidth="1"/>
    <col min="6663" max="6663" width="8.7109375" style="98" customWidth="1"/>
    <col min="6664" max="6666" width="9.7109375" style="98" customWidth="1"/>
    <col min="6667" max="6667" width="7.42578125" style="98" customWidth="1"/>
    <col min="6668" max="6668" width="8.28515625" style="98" customWidth="1"/>
    <col min="6669" max="6669" width="7.140625" style="98" customWidth="1"/>
    <col min="6670" max="6670" width="7" style="98" customWidth="1"/>
    <col min="6671" max="6671" width="3.5703125" style="98" customWidth="1"/>
    <col min="6672" max="6672" width="12.7109375" style="98" customWidth="1"/>
    <col min="6673" max="6675" width="11.28515625" style="98" customWidth="1"/>
    <col min="6676" max="6676" width="10.5703125" style="98" customWidth="1"/>
    <col min="6677" max="6677" width="10.28515625" style="98" customWidth="1"/>
    <col min="6678" max="6678" width="5.7109375" style="98" customWidth="1"/>
    <col min="6679" max="6681" width="9.140625" style="98"/>
    <col min="6682" max="6682" width="7.5703125" style="98" customWidth="1"/>
    <col min="6683" max="6683" width="24.85546875" style="98" customWidth="1"/>
    <col min="6684" max="6684" width="4.28515625" style="98" customWidth="1"/>
    <col min="6685" max="6685" width="8.28515625" style="98" customWidth="1"/>
    <col min="6686" max="6686" width="8.7109375" style="98" customWidth="1"/>
    <col min="6687" max="6912" width="9.140625" style="98"/>
    <col min="6913" max="6913" width="6.7109375" style="98" customWidth="1"/>
    <col min="6914" max="6914" width="3.7109375" style="98" customWidth="1"/>
    <col min="6915" max="6915" width="13" style="98" customWidth="1"/>
    <col min="6916" max="6916" width="51.85546875" style="98" customWidth="1"/>
    <col min="6917" max="6917" width="11.28515625" style="98" customWidth="1"/>
    <col min="6918" max="6918" width="7.28515625" style="98" customWidth="1"/>
    <col min="6919" max="6919" width="8.7109375" style="98" customWidth="1"/>
    <col min="6920" max="6922" width="9.7109375" style="98" customWidth="1"/>
    <col min="6923" max="6923" width="7.42578125" style="98" customWidth="1"/>
    <col min="6924" max="6924" width="8.28515625" style="98" customWidth="1"/>
    <col min="6925" max="6925" width="7.140625" style="98" customWidth="1"/>
    <col min="6926" max="6926" width="7" style="98" customWidth="1"/>
    <col min="6927" max="6927" width="3.5703125" style="98" customWidth="1"/>
    <col min="6928" max="6928" width="12.7109375" style="98" customWidth="1"/>
    <col min="6929" max="6931" width="11.28515625" style="98" customWidth="1"/>
    <col min="6932" max="6932" width="10.5703125" style="98" customWidth="1"/>
    <col min="6933" max="6933" width="10.28515625" style="98" customWidth="1"/>
    <col min="6934" max="6934" width="5.7109375" style="98" customWidth="1"/>
    <col min="6935" max="6937" width="9.140625" style="98"/>
    <col min="6938" max="6938" width="7.5703125" style="98" customWidth="1"/>
    <col min="6939" max="6939" width="24.85546875" style="98" customWidth="1"/>
    <col min="6940" max="6940" width="4.28515625" style="98" customWidth="1"/>
    <col min="6941" max="6941" width="8.28515625" style="98" customWidth="1"/>
    <col min="6942" max="6942" width="8.7109375" style="98" customWidth="1"/>
    <col min="6943" max="7168" width="9.140625" style="98"/>
    <col min="7169" max="7169" width="6.7109375" style="98" customWidth="1"/>
    <col min="7170" max="7170" width="3.7109375" style="98" customWidth="1"/>
    <col min="7171" max="7171" width="13" style="98" customWidth="1"/>
    <col min="7172" max="7172" width="51.85546875" style="98" customWidth="1"/>
    <col min="7173" max="7173" width="11.28515625" style="98" customWidth="1"/>
    <col min="7174" max="7174" width="7.28515625" style="98" customWidth="1"/>
    <col min="7175" max="7175" width="8.7109375" style="98" customWidth="1"/>
    <col min="7176" max="7178" width="9.7109375" style="98" customWidth="1"/>
    <col min="7179" max="7179" width="7.42578125" style="98" customWidth="1"/>
    <col min="7180" max="7180" width="8.28515625" style="98" customWidth="1"/>
    <col min="7181" max="7181" width="7.140625" style="98" customWidth="1"/>
    <col min="7182" max="7182" width="7" style="98" customWidth="1"/>
    <col min="7183" max="7183" width="3.5703125" style="98" customWidth="1"/>
    <col min="7184" max="7184" width="12.7109375" style="98" customWidth="1"/>
    <col min="7185" max="7187" width="11.28515625" style="98" customWidth="1"/>
    <col min="7188" max="7188" width="10.5703125" style="98" customWidth="1"/>
    <col min="7189" max="7189" width="10.28515625" style="98" customWidth="1"/>
    <col min="7190" max="7190" width="5.7109375" style="98" customWidth="1"/>
    <col min="7191" max="7193" width="9.140625" style="98"/>
    <col min="7194" max="7194" width="7.5703125" style="98" customWidth="1"/>
    <col min="7195" max="7195" width="24.85546875" style="98" customWidth="1"/>
    <col min="7196" max="7196" width="4.28515625" style="98" customWidth="1"/>
    <col min="7197" max="7197" width="8.28515625" style="98" customWidth="1"/>
    <col min="7198" max="7198" width="8.7109375" style="98" customWidth="1"/>
    <col min="7199" max="7424" width="9.140625" style="98"/>
    <col min="7425" max="7425" width="6.7109375" style="98" customWidth="1"/>
    <col min="7426" max="7426" width="3.7109375" style="98" customWidth="1"/>
    <col min="7427" max="7427" width="13" style="98" customWidth="1"/>
    <col min="7428" max="7428" width="51.85546875" style="98" customWidth="1"/>
    <col min="7429" max="7429" width="11.28515625" style="98" customWidth="1"/>
    <col min="7430" max="7430" width="7.28515625" style="98" customWidth="1"/>
    <col min="7431" max="7431" width="8.7109375" style="98" customWidth="1"/>
    <col min="7432" max="7434" width="9.7109375" style="98" customWidth="1"/>
    <col min="7435" max="7435" width="7.42578125" style="98" customWidth="1"/>
    <col min="7436" max="7436" width="8.28515625" style="98" customWidth="1"/>
    <col min="7437" max="7437" width="7.140625" style="98" customWidth="1"/>
    <col min="7438" max="7438" width="7" style="98" customWidth="1"/>
    <col min="7439" max="7439" width="3.5703125" style="98" customWidth="1"/>
    <col min="7440" max="7440" width="12.7109375" style="98" customWidth="1"/>
    <col min="7441" max="7443" width="11.28515625" style="98" customWidth="1"/>
    <col min="7444" max="7444" width="10.5703125" style="98" customWidth="1"/>
    <col min="7445" max="7445" width="10.28515625" style="98" customWidth="1"/>
    <col min="7446" max="7446" width="5.7109375" style="98" customWidth="1"/>
    <col min="7447" max="7449" width="9.140625" style="98"/>
    <col min="7450" max="7450" width="7.5703125" style="98" customWidth="1"/>
    <col min="7451" max="7451" width="24.85546875" style="98" customWidth="1"/>
    <col min="7452" max="7452" width="4.28515625" style="98" customWidth="1"/>
    <col min="7453" max="7453" width="8.28515625" style="98" customWidth="1"/>
    <col min="7454" max="7454" width="8.7109375" style="98" customWidth="1"/>
    <col min="7455" max="7680" width="9.140625" style="98"/>
    <col min="7681" max="7681" width="6.7109375" style="98" customWidth="1"/>
    <col min="7682" max="7682" width="3.7109375" style="98" customWidth="1"/>
    <col min="7683" max="7683" width="13" style="98" customWidth="1"/>
    <col min="7684" max="7684" width="51.85546875" style="98" customWidth="1"/>
    <col min="7685" max="7685" width="11.28515625" style="98" customWidth="1"/>
    <col min="7686" max="7686" width="7.28515625" style="98" customWidth="1"/>
    <col min="7687" max="7687" width="8.7109375" style="98" customWidth="1"/>
    <col min="7688" max="7690" width="9.7109375" style="98" customWidth="1"/>
    <col min="7691" max="7691" width="7.42578125" style="98" customWidth="1"/>
    <col min="7692" max="7692" width="8.28515625" style="98" customWidth="1"/>
    <col min="7693" max="7693" width="7.140625" style="98" customWidth="1"/>
    <col min="7694" max="7694" width="7" style="98" customWidth="1"/>
    <col min="7695" max="7695" width="3.5703125" style="98" customWidth="1"/>
    <col min="7696" max="7696" width="12.7109375" style="98" customWidth="1"/>
    <col min="7697" max="7699" width="11.28515625" style="98" customWidth="1"/>
    <col min="7700" max="7700" width="10.5703125" style="98" customWidth="1"/>
    <col min="7701" max="7701" width="10.28515625" style="98" customWidth="1"/>
    <col min="7702" max="7702" width="5.7109375" style="98" customWidth="1"/>
    <col min="7703" max="7705" width="9.140625" style="98"/>
    <col min="7706" max="7706" width="7.5703125" style="98" customWidth="1"/>
    <col min="7707" max="7707" width="24.85546875" style="98" customWidth="1"/>
    <col min="7708" max="7708" width="4.28515625" style="98" customWidth="1"/>
    <col min="7709" max="7709" width="8.28515625" style="98" customWidth="1"/>
    <col min="7710" max="7710" width="8.7109375" style="98" customWidth="1"/>
    <col min="7711" max="7936" width="9.140625" style="98"/>
    <col min="7937" max="7937" width="6.7109375" style="98" customWidth="1"/>
    <col min="7938" max="7938" width="3.7109375" style="98" customWidth="1"/>
    <col min="7939" max="7939" width="13" style="98" customWidth="1"/>
    <col min="7940" max="7940" width="51.85546875" style="98" customWidth="1"/>
    <col min="7941" max="7941" width="11.28515625" style="98" customWidth="1"/>
    <col min="7942" max="7942" width="7.28515625" style="98" customWidth="1"/>
    <col min="7943" max="7943" width="8.7109375" style="98" customWidth="1"/>
    <col min="7944" max="7946" width="9.7109375" style="98" customWidth="1"/>
    <col min="7947" max="7947" width="7.42578125" style="98" customWidth="1"/>
    <col min="7948" max="7948" width="8.28515625" style="98" customWidth="1"/>
    <col min="7949" max="7949" width="7.140625" style="98" customWidth="1"/>
    <col min="7950" max="7950" width="7" style="98" customWidth="1"/>
    <col min="7951" max="7951" width="3.5703125" style="98" customWidth="1"/>
    <col min="7952" max="7952" width="12.7109375" style="98" customWidth="1"/>
    <col min="7953" max="7955" width="11.28515625" style="98" customWidth="1"/>
    <col min="7956" max="7956" width="10.5703125" style="98" customWidth="1"/>
    <col min="7957" max="7957" width="10.28515625" style="98" customWidth="1"/>
    <col min="7958" max="7958" width="5.7109375" style="98" customWidth="1"/>
    <col min="7959" max="7961" width="9.140625" style="98"/>
    <col min="7962" max="7962" width="7.5703125" style="98" customWidth="1"/>
    <col min="7963" max="7963" width="24.85546875" style="98" customWidth="1"/>
    <col min="7964" max="7964" width="4.28515625" style="98" customWidth="1"/>
    <col min="7965" max="7965" width="8.28515625" style="98" customWidth="1"/>
    <col min="7966" max="7966" width="8.7109375" style="98" customWidth="1"/>
    <col min="7967" max="8192" width="9.140625" style="98"/>
    <col min="8193" max="8193" width="6.7109375" style="98" customWidth="1"/>
    <col min="8194" max="8194" width="3.7109375" style="98" customWidth="1"/>
    <col min="8195" max="8195" width="13" style="98" customWidth="1"/>
    <col min="8196" max="8196" width="51.85546875" style="98" customWidth="1"/>
    <col min="8197" max="8197" width="11.28515625" style="98" customWidth="1"/>
    <col min="8198" max="8198" width="7.28515625" style="98" customWidth="1"/>
    <col min="8199" max="8199" width="8.7109375" style="98" customWidth="1"/>
    <col min="8200" max="8202" width="9.7109375" style="98" customWidth="1"/>
    <col min="8203" max="8203" width="7.42578125" style="98" customWidth="1"/>
    <col min="8204" max="8204" width="8.28515625" style="98" customWidth="1"/>
    <col min="8205" max="8205" width="7.140625" style="98" customWidth="1"/>
    <col min="8206" max="8206" width="7" style="98" customWidth="1"/>
    <col min="8207" max="8207" width="3.5703125" style="98" customWidth="1"/>
    <col min="8208" max="8208" width="12.7109375" style="98" customWidth="1"/>
    <col min="8209" max="8211" width="11.28515625" style="98" customWidth="1"/>
    <col min="8212" max="8212" width="10.5703125" style="98" customWidth="1"/>
    <col min="8213" max="8213" width="10.28515625" style="98" customWidth="1"/>
    <col min="8214" max="8214" width="5.7109375" style="98" customWidth="1"/>
    <col min="8215" max="8217" width="9.140625" style="98"/>
    <col min="8218" max="8218" width="7.5703125" style="98" customWidth="1"/>
    <col min="8219" max="8219" width="24.85546875" style="98" customWidth="1"/>
    <col min="8220" max="8220" width="4.28515625" style="98" customWidth="1"/>
    <col min="8221" max="8221" width="8.28515625" style="98" customWidth="1"/>
    <col min="8222" max="8222" width="8.7109375" style="98" customWidth="1"/>
    <col min="8223" max="8448" width="9.140625" style="98"/>
    <col min="8449" max="8449" width="6.7109375" style="98" customWidth="1"/>
    <col min="8450" max="8450" width="3.7109375" style="98" customWidth="1"/>
    <col min="8451" max="8451" width="13" style="98" customWidth="1"/>
    <col min="8452" max="8452" width="51.85546875" style="98" customWidth="1"/>
    <col min="8453" max="8453" width="11.28515625" style="98" customWidth="1"/>
    <col min="8454" max="8454" width="7.28515625" style="98" customWidth="1"/>
    <col min="8455" max="8455" width="8.7109375" style="98" customWidth="1"/>
    <col min="8456" max="8458" width="9.7109375" style="98" customWidth="1"/>
    <col min="8459" max="8459" width="7.42578125" style="98" customWidth="1"/>
    <col min="8460" max="8460" width="8.28515625" style="98" customWidth="1"/>
    <col min="8461" max="8461" width="7.140625" style="98" customWidth="1"/>
    <col min="8462" max="8462" width="7" style="98" customWidth="1"/>
    <col min="8463" max="8463" width="3.5703125" style="98" customWidth="1"/>
    <col min="8464" max="8464" width="12.7109375" style="98" customWidth="1"/>
    <col min="8465" max="8467" width="11.28515625" style="98" customWidth="1"/>
    <col min="8468" max="8468" width="10.5703125" style="98" customWidth="1"/>
    <col min="8469" max="8469" width="10.28515625" style="98" customWidth="1"/>
    <col min="8470" max="8470" width="5.7109375" style="98" customWidth="1"/>
    <col min="8471" max="8473" width="9.140625" style="98"/>
    <col min="8474" max="8474" width="7.5703125" style="98" customWidth="1"/>
    <col min="8475" max="8475" width="24.85546875" style="98" customWidth="1"/>
    <col min="8476" max="8476" width="4.28515625" style="98" customWidth="1"/>
    <col min="8477" max="8477" width="8.28515625" style="98" customWidth="1"/>
    <col min="8478" max="8478" width="8.7109375" style="98" customWidth="1"/>
    <col min="8479" max="8704" width="9.140625" style="98"/>
    <col min="8705" max="8705" width="6.7109375" style="98" customWidth="1"/>
    <col min="8706" max="8706" width="3.7109375" style="98" customWidth="1"/>
    <col min="8707" max="8707" width="13" style="98" customWidth="1"/>
    <col min="8708" max="8708" width="51.85546875" style="98" customWidth="1"/>
    <col min="8709" max="8709" width="11.28515625" style="98" customWidth="1"/>
    <col min="8710" max="8710" width="7.28515625" style="98" customWidth="1"/>
    <col min="8711" max="8711" width="8.7109375" style="98" customWidth="1"/>
    <col min="8712" max="8714" width="9.7109375" style="98" customWidth="1"/>
    <col min="8715" max="8715" width="7.42578125" style="98" customWidth="1"/>
    <col min="8716" max="8716" width="8.28515625" style="98" customWidth="1"/>
    <col min="8717" max="8717" width="7.140625" style="98" customWidth="1"/>
    <col min="8718" max="8718" width="7" style="98" customWidth="1"/>
    <col min="8719" max="8719" width="3.5703125" style="98" customWidth="1"/>
    <col min="8720" max="8720" width="12.7109375" style="98" customWidth="1"/>
    <col min="8721" max="8723" width="11.28515625" style="98" customWidth="1"/>
    <col min="8724" max="8724" width="10.5703125" style="98" customWidth="1"/>
    <col min="8725" max="8725" width="10.28515625" style="98" customWidth="1"/>
    <col min="8726" max="8726" width="5.7109375" style="98" customWidth="1"/>
    <col min="8727" max="8729" width="9.140625" style="98"/>
    <col min="8730" max="8730" width="7.5703125" style="98" customWidth="1"/>
    <col min="8731" max="8731" width="24.85546875" style="98" customWidth="1"/>
    <col min="8732" max="8732" width="4.28515625" style="98" customWidth="1"/>
    <col min="8733" max="8733" width="8.28515625" style="98" customWidth="1"/>
    <col min="8734" max="8734" width="8.7109375" style="98" customWidth="1"/>
    <col min="8735" max="8960" width="9.140625" style="98"/>
    <col min="8961" max="8961" width="6.7109375" style="98" customWidth="1"/>
    <col min="8962" max="8962" width="3.7109375" style="98" customWidth="1"/>
    <col min="8963" max="8963" width="13" style="98" customWidth="1"/>
    <col min="8964" max="8964" width="51.85546875" style="98" customWidth="1"/>
    <col min="8965" max="8965" width="11.28515625" style="98" customWidth="1"/>
    <col min="8966" max="8966" width="7.28515625" style="98" customWidth="1"/>
    <col min="8967" max="8967" width="8.7109375" style="98" customWidth="1"/>
    <col min="8968" max="8970" width="9.7109375" style="98" customWidth="1"/>
    <col min="8971" max="8971" width="7.42578125" style="98" customWidth="1"/>
    <col min="8972" max="8972" width="8.28515625" style="98" customWidth="1"/>
    <col min="8973" max="8973" width="7.140625" style="98" customWidth="1"/>
    <col min="8974" max="8974" width="7" style="98" customWidth="1"/>
    <col min="8975" max="8975" width="3.5703125" style="98" customWidth="1"/>
    <col min="8976" max="8976" width="12.7109375" style="98" customWidth="1"/>
    <col min="8977" max="8979" width="11.28515625" style="98" customWidth="1"/>
    <col min="8980" max="8980" width="10.5703125" style="98" customWidth="1"/>
    <col min="8981" max="8981" width="10.28515625" style="98" customWidth="1"/>
    <col min="8982" max="8982" width="5.7109375" style="98" customWidth="1"/>
    <col min="8983" max="8985" width="9.140625" style="98"/>
    <col min="8986" max="8986" width="7.5703125" style="98" customWidth="1"/>
    <col min="8987" max="8987" width="24.85546875" style="98" customWidth="1"/>
    <col min="8988" max="8988" width="4.28515625" style="98" customWidth="1"/>
    <col min="8989" max="8989" width="8.28515625" style="98" customWidth="1"/>
    <col min="8990" max="8990" width="8.7109375" style="98" customWidth="1"/>
    <col min="8991" max="9216" width="9.140625" style="98"/>
    <col min="9217" max="9217" width="6.7109375" style="98" customWidth="1"/>
    <col min="9218" max="9218" width="3.7109375" style="98" customWidth="1"/>
    <col min="9219" max="9219" width="13" style="98" customWidth="1"/>
    <col min="9220" max="9220" width="51.85546875" style="98" customWidth="1"/>
    <col min="9221" max="9221" width="11.28515625" style="98" customWidth="1"/>
    <col min="9222" max="9222" width="7.28515625" style="98" customWidth="1"/>
    <col min="9223" max="9223" width="8.7109375" style="98" customWidth="1"/>
    <col min="9224" max="9226" width="9.7109375" style="98" customWidth="1"/>
    <col min="9227" max="9227" width="7.42578125" style="98" customWidth="1"/>
    <col min="9228" max="9228" width="8.28515625" style="98" customWidth="1"/>
    <col min="9229" max="9229" width="7.140625" style="98" customWidth="1"/>
    <col min="9230" max="9230" width="7" style="98" customWidth="1"/>
    <col min="9231" max="9231" width="3.5703125" style="98" customWidth="1"/>
    <col min="9232" max="9232" width="12.7109375" style="98" customWidth="1"/>
    <col min="9233" max="9235" width="11.28515625" style="98" customWidth="1"/>
    <col min="9236" max="9236" width="10.5703125" style="98" customWidth="1"/>
    <col min="9237" max="9237" width="10.28515625" style="98" customWidth="1"/>
    <col min="9238" max="9238" width="5.7109375" style="98" customWidth="1"/>
    <col min="9239" max="9241" width="9.140625" style="98"/>
    <col min="9242" max="9242" width="7.5703125" style="98" customWidth="1"/>
    <col min="9243" max="9243" width="24.85546875" style="98" customWidth="1"/>
    <col min="9244" max="9244" width="4.28515625" style="98" customWidth="1"/>
    <col min="9245" max="9245" width="8.28515625" style="98" customWidth="1"/>
    <col min="9246" max="9246" width="8.7109375" style="98" customWidth="1"/>
    <col min="9247" max="9472" width="9.140625" style="98"/>
    <col min="9473" max="9473" width="6.7109375" style="98" customWidth="1"/>
    <col min="9474" max="9474" width="3.7109375" style="98" customWidth="1"/>
    <col min="9475" max="9475" width="13" style="98" customWidth="1"/>
    <col min="9476" max="9476" width="51.85546875" style="98" customWidth="1"/>
    <col min="9477" max="9477" width="11.28515625" style="98" customWidth="1"/>
    <col min="9478" max="9478" width="7.28515625" style="98" customWidth="1"/>
    <col min="9479" max="9479" width="8.7109375" style="98" customWidth="1"/>
    <col min="9480" max="9482" width="9.7109375" style="98" customWidth="1"/>
    <col min="9483" max="9483" width="7.42578125" style="98" customWidth="1"/>
    <col min="9484" max="9484" width="8.28515625" style="98" customWidth="1"/>
    <col min="9485" max="9485" width="7.140625" style="98" customWidth="1"/>
    <col min="9486" max="9486" width="7" style="98" customWidth="1"/>
    <col min="9487" max="9487" width="3.5703125" style="98" customWidth="1"/>
    <col min="9488" max="9488" width="12.7109375" style="98" customWidth="1"/>
    <col min="9489" max="9491" width="11.28515625" style="98" customWidth="1"/>
    <col min="9492" max="9492" width="10.5703125" style="98" customWidth="1"/>
    <col min="9493" max="9493" width="10.28515625" style="98" customWidth="1"/>
    <col min="9494" max="9494" width="5.7109375" style="98" customWidth="1"/>
    <col min="9495" max="9497" width="9.140625" style="98"/>
    <col min="9498" max="9498" width="7.5703125" style="98" customWidth="1"/>
    <col min="9499" max="9499" width="24.85546875" style="98" customWidth="1"/>
    <col min="9500" max="9500" width="4.28515625" style="98" customWidth="1"/>
    <col min="9501" max="9501" width="8.28515625" style="98" customWidth="1"/>
    <col min="9502" max="9502" width="8.7109375" style="98" customWidth="1"/>
    <col min="9503" max="9728" width="9.140625" style="98"/>
    <col min="9729" max="9729" width="6.7109375" style="98" customWidth="1"/>
    <col min="9730" max="9730" width="3.7109375" style="98" customWidth="1"/>
    <col min="9731" max="9731" width="13" style="98" customWidth="1"/>
    <col min="9732" max="9732" width="51.85546875" style="98" customWidth="1"/>
    <col min="9733" max="9733" width="11.28515625" style="98" customWidth="1"/>
    <col min="9734" max="9734" width="7.28515625" style="98" customWidth="1"/>
    <col min="9735" max="9735" width="8.7109375" style="98" customWidth="1"/>
    <col min="9736" max="9738" width="9.7109375" style="98" customWidth="1"/>
    <col min="9739" max="9739" width="7.42578125" style="98" customWidth="1"/>
    <col min="9740" max="9740" width="8.28515625" style="98" customWidth="1"/>
    <col min="9741" max="9741" width="7.140625" style="98" customWidth="1"/>
    <col min="9742" max="9742" width="7" style="98" customWidth="1"/>
    <col min="9743" max="9743" width="3.5703125" style="98" customWidth="1"/>
    <col min="9744" max="9744" width="12.7109375" style="98" customWidth="1"/>
    <col min="9745" max="9747" width="11.28515625" style="98" customWidth="1"/>
    <col min="9748" max="9748" width="10.5703125" style="98" customWidth="1"/>
    <col min="9749" max="9749" width="10.28515625" style="98" customWidth="1"/>
    <col min="9750" max="9750" width="5.7109375" style="98" customWidth="1"/>
    <col min="9751" max="9753" width="9.140625" style="98"/>
    <col min="9754" max="9754" width="7.5703125" style="98" customWidth="1"/>
    <col min="9755" max="9755" width="24.85546875" style="98" customWidth="1"/>
    <col min="9756" max="9756" width="4.28515625" style="98" customWidth="1"/>
    <col min="9757" max="9757" width="8.28515625" style="98" customWidth="1"/>
    <col min="9758" max="9758" width="8.7109375" style="98" customWidth="1"/>
    <col min="9759" max="9984" width="9.140625" style="98"/>
    <col min="9985" max="9985" width="6.7109375" style="98" customWidth="1"/>
    <col min="9986" max="9986" width="3.7109375" style="98" customWidth="1"/>
    <col min="9987" max="9987" width="13" style="98" customWidth="1"/>
    <col min="9988" max="9988" width="51.85546875" style="98" customWidth="1"/>
    <col min="9989" max="9989" width="11.28515625" style="98" customWidth="1"/>
    <col min="9990" max="9990" width="7.28515625" style="98" customWidth="1"/>
    <col min="9991" max="9991" width="8.7109375" style="98" customWidth="1"/>
    <col min="9992" max="9994" width="9.7109375" style="98" customWidth="1"/>
    <col min="9995" max="9995" width="7.42578125" style="98" customWidth="1"/>
    <col min="9996" max="9996" width="8.28515625" style="98" customWidth="1"/>
    <col min="9997" max="9997" width="7.140625" style="98" customWidth="1"/>
    <col min="9998" max="9998" width="7" style="98" customWidth="1"/>
    <col min="9999" max="9999" width="3.5703125" style="98" customWidth="1"/>
    <col min="10000" max="10000" width="12.7109375" style="98" customWidth="1"/>
    <col min="10001" max="10003" width="11.28515625" style="98" customWidth="1"/>
    <col min="10004" max="10004" width="10.5703125" style="98" customWidth="1"/>
    <col min="10005" max="10005" width="10.28515625" style="98" customWidth="1"/>
    <col min="10006" max="10006" width="5.7109375" style="98" customWidth="1"/>
    <col min="10007" max="10009" width="9.140625" style="98"/>
    <col min="10010" max="10010" width="7.5703125" style="98" customWidth="1"/>
    <col min="10011" max="10011" width="24.85546875" style="98" customWidth="1"/>
    <col min="10012" max="10012" width="4.28515625" style="98" customWidth="1"/>
    <col min="10013" max="10013" width="8.28515625" style="98" customWidth="1"/>
    <col min="10014" max="10014" width="8.7109375" style="98" customWidth="1"/>
    <col min="10015" max="10240" width="9.140625" style="98"/>
    <col min="10241" max="10241" width="6.7109375" style="98" customWidth="1"/>
    <col min="10242" max="10242" width="3.7109375" style="98" customWidth="1"/>
    <col min="10243" max="10243" width="13" style="98" customWidth="1"/>
    <col min="10244" max="10244" width="51.85546875" style="98" customWidth="1"/>
    <col min="10245" max="10245" width="11.28515625" style="98" customWidth="1"/>
    <col min="10246" max="10246" width="7.28515625" style="98" customWidth="1"/>
    <col min="10247" max="10247" width="8.7109375" style="98" customWidth="1"/>
    <col min="10248" max="10250" width="9.7109375" style="98" customWidth="1"/>
    <col min="10251" max="10251" width="7.42578125" style="98" customWidth="1"/>
    <col min="10252" max="10252" width="8.28515625" style="98" customWidth="1"/>
    <col min="10253" max="10253" width="7.140625" style="98" customWidth="1"/>
    <col min="10254" max="10254" width="7" style="98" customWidth="1"/>
    <col min="10255" max="10255" width="3.5703125" style="98" customWidth="1"/>
    <col min="10256" max="10256" width="12.7109375" style="98" customWidth="1"/>
    <col min="10257" max="10259" width="11.28515625" style="98" customWidth="1"/>
    <col min="10260" max="10260" width="10.5703125" style="98" customWidth="1"/>
    <col min="10261" max="10261" width="10.28515625" style="98" customWidth="1"/>
    <col min="10262" max="10262" width="5.7109375" style="98" customWidth="1"/>
    <col min="10263" max="10265" width="9.140625" style="98"/>
    <col min="10266" max="10266" width="7.5703125" style="98" customWidth="1"/>
    <col min="10267" max="10267" width="24.85546875" style="98" customWidth="1"/>
    <col min="10268" max="10268" width="4.28515625" style="98" customWidth="1"/>
    <col min="10269" max="10269" width="8.28515625" style="98" customWidth="1"/>
    <col min="10270" max="10270" width="8.7109375" style="98" customWidth="1"/>
    <col min="10271" max="10496" width="9.140625" style="98"/>
    <col min="10497" max="10497" width="6.7109375" style="98" customWidth="1"/>
    <col min="10498" max="10498" width="3.7109375" style="98" customWidth="1"/>
    <col min="10499" max="10499" width="13" style="98" customWidth="1"/>
    <col min="10500" max="10500" width="51.85546875" style="98" customWidth="1"/>
    <col min="10501" max="10501" width="11.28515625" style="98" customWidth="1"/>
    <col min="10502" max="10502" width="7.28515625" style="98" customWidth="1"/>
    <col min="10503" max="10503" width="8.7109375" style="98" customWidth="1"/>
    <col min="10504" max="10506" width="9.7109375" style="98" customWidth="1"/>
    <col min="10507" max="10507" width="7.42578125" style="98" customWidth="1"/>
    <col min="10508" max="10508" width="8.28515625" style="98" customWidth="1"/>
    <col min="10509" max="10509" width="7.140625" style="98" customWidth="1"/>
    <col min="10510" max="10510" width="7" style="98" customWidth="1"/>
    <col min="10511" max="10511" width="3.5703125" style="98" customWidth="1"/>
    <col min="10512" max="10512" width="12.7109375" style="98" customWidth="1"/>
    <col min="10513" max="10515" width="11.28515625" style="98" customWidth="1"/>
    <col min="10516" max="10516" width="10.5703125" style="98" customWidth="1"/>
    <col min="10517" max="10517" width="10.28515625" style="98" customWidth="1"/>
    <col min="10518" max="10518" width="5.7109375" style="98" customWidth="1"/>
    <col min="10519" max="10521" width="9.140625" style="98"/>
    <col min="10522" max="10522" width="7.5703125" style="98" customWidth="1"/>
    <col min="10523" max="10523" width="24.85546875" style="98" customWidth="1"/>
    <col min="10524" max="10524" width="4.28515625" style="98" customWidth="1"/>
    <col min="10525" max="10525" width="8.28515625" style="98" customWidth="1"/>
    <col min="10526" max="10526" width="8.7109375" style="98" customWidth="1"/>
    <col min="10527" max="10752" width="9.140625" style="98"/>
    <col min="10753" max="10753" width="6.7109375" style="98" customWidth="1"/>
    <col min="10754" max="10754" width="3.7109375" style="98" customWidth="1"/>
    <col min="10755" max="10755" width="13" style="98" customWidth="1"/>
    <col min="10756" max="10756" width="51.85546875" style="98" customWidth="1"/>
    <col min="10757" max="10757" width="11.28515625" style="98" customWidth="1"/>
    <col min="10758" max="10758" width="7.28515625" style="98" customWidth="1"/>
    <col min="10759" max="10759" width="8.7109375" style="98" customWidth="1"/>
    <col min="10760" max="10762" width="9.7109375" style="98" customWidth="1"/>
    <col min="10763" max="10763" width="7.42578125" style="98" customWidth="1"/>
    <col min="10764" max="10764" width="8.28515625" style="98" customWidth="1"/>
    <col min="10765" max="10765" width="7.140625" style="98" customWidth="1"/>
    <col min="10766" max="10766" width="7" style="98" customWidth="1"/>
    <col min="10767" max="10767" width="3.5703125" style="98" customWidth="1"/>
    <col min="10768" max="10768" width="12.7109375" style="98" customWidth="1"/>
    <col min="10769" max="10771" width="11.28515625" style="98" customWidth="1"/>
    <col min="10772" max="10772" width="10.5703125" style="98" customWidth="1"/>
    <col min="10773" max="10773" width="10.28515625" style="98" customWidth="1"/>
    <col min="10774" max="10774" width="5.7109375" style="98" customWidth="1"/>
    <col min="10775" max="10777" width="9.140625" style="98"/>
    <col min="10778" max="10778" width="7.5703125" style="98" customWidth="1"/>
    <col min="10779" max="10779" width="24.85546875" style="98" customWidth="1"/>
    <col min="10780" max="10780" width="4.28515625" style="98" customWidth="1"/>
    <col min="10781" max="10781" width="8.28515625" style="98" customWidth="1"/>
    <col min="10782" max="10782" width="8.7109375" style="98" customWidth="1"/>
    <col min="10783" max="11008" width="9.140625" style="98"/>
    <col min="11009" max="11009" width="6.7109375" style="98" customWidth="1"/>
    <col min="11010" max="11010" width="3.7109375" style="98" customWidth="1"/>
    <col min="11011" max="11011" width="13" style="98" customWidth="1"/>
    <col min="11012" max="11012" width="51.85546875" style="98" customWidth="1"/>
    <col min="11013" max="11013" width="11.28515625" style="98" customWidth="1"/>
    <col min="11014" max="11014" width="7.28515625" style="98" customWidth="1"/>
    <col min="11015" max="11015" width="8.7109375" style="98" customWidth="1"/>
    <col min="11016" max="11018" width="9.7109375" style="98" customWidth="1"/>
    <col min="11019" max="11019" width="7.42578125" style="98" customWidth="1"/>
    <col min="11020" max="11020" width="8.28515625" style="98" customWidth="1"/>
    <col min="11021" max="11021" width="7.140625" style="98" customWidth="1"/>
    <col min="11022" max="11022" width="7" style="98" customWidth="1"/>
    <col min="11023" max="11023" width="3.5703125" style="98" customWidth="1"/>
    <col min="11024" max="11024" width="12.7109375" style="98" customWidth="1"/>
    <col min="11025" max="11027" width="11.28515625" style="98" customWidth="1"/>
    <col min="11028" max="11028" width="10.5703125" style="98" customWidth="1"/>
    <col min="11029" max="11029" width="10.28515625" style="98" customWidth="1"/>
    <col min="11030" max="11030" width="5.7109375" style="98" customWidth="1"/>
    <col min="11031" max="11033" width="9.140625" style="98"/>
    <col min="11034" max="11034" width="7.5703125" style="98" customWidth="1"/>
    <col min="11035" max="11035" width="24.85546875" style="98" customWidth="1"/>
    <col min="11036" max="11036" width="4.28515625" style="98" customWidth="1"/>
    <col min="11037" max="11037" width="8.28515625" style="98" customWidth="1"/>
    <col min="11038" max="11038" width="8.7109375" style="98" customWidth="1"/>
    <col min="11039" max="11264" width="9.140625" style="98"/>
    <col min="11265" max="11265" width="6.7109375" style="98" customWidth="1"/>
    <col min="11266" max="11266" width="3.7109375" style="98" customWidth="1"/>
    <col min="11267" max="11267" width="13" style="98" customWidth="1"/>
    <col min="11268" max="11268" width="51.85546875" style="98" customWidth="1"/>
    <col min="11269" max="11269" width="11.28515625" style="98" customWidth="1"/>
    <col min="11270" max="11270" width="7.28515625" style="98" customWidth="1"/>
    <col min="11271" max="11271" width="8.7109375" style="98" customWidth="1"/>
    <col min="11272" max="11274" width="9.7109375" style="98" customWidth="1"/>
    <col min="11275" max="11275" width="7.42578125" style="98" customWidth="1"/>
    <col min="11276" max="11276" width="8.28515625" style="98" customWidth="1"/>
    <col min="11277" max="11277" width="7.140625" style="98" customWidth="1"/>
    <col min="11278" max="11278" width="7" style="98" customWidth="1"/>
    <col min="11279" max="11279" width="3.5703125" style="98" customWidth="1"/>
    <col min="11280" max="11280" width="12.7109375" style="98" customWidth="1"/>
    <col min="11281" max="11283" width="11.28515625" style="98" customWidth="1"/>
    <col min="11284" max="11284" width="10.5703125" style="98" customWidth="1"/>
    <col min="11285" max="11285" width="10.28515625" style="98" customWidth="1"/>
    <col min="11286" max="11286" width="5.7109375" style="98" customWidth="1"/>
    <col min="11287" max="11289" width="9.140625" style="98"/>
    <col min="11290" max="11290" width="7.5703125" style="98" customWidth="1"/>
    <col min="11291" max="11291" width="24.85546875" style="98" customWidth="1"/>
    <col min="11292" max="11292" width="4.28515625" style="98" customWidth="1"/>
    <col min="11293" max="11293" width="8.28515625" style="98" customWidth="1"/>
    <col min="11294" max="11294" width="8.7109375" style="98" customWidth="1"/>
    <col min="11295" max="11520" width="9.140625" style="98"/>
    <col min="11521" max="11521" width="6.7109375" style="98" customWidth="1"/>
    <col min="11522" max="11522" width="3.7109375" style="98" customWidth="1"/>
    <col min="11523" max="11523" width="13" style="98" customWidth="1"/>
    <col min="11524" max="11524" width="51.85546875" style="98" customWidth="1"/>
    <col min="11525" max="11525" width="11.28515625" style="98" customWidth="1"/>
    <col min="11526" max="11526" width="7.28515625" style="98" customWidth="1"/>
    <col min="11527" max="11527" width="8.7109375" style="98" customWidth="1"/>
    <col min="11528" max="11530" width="9.7109375" style="98" customWidth="1"/>
    <col min="11531" max="11531" width="7.42578125" style="98" customWidth="1"/>
    <col min="11532" max="11532" width="8.28515625" style="98" customWidth="1"/>
    <col min="11533" max="11533" width="7.140625" style="98" customWidth="1"/>
    <col min="11534" max="11534" width="7" style="98" customWidth="1"/>
    <col min="11535" max="11535" width="3.5703125" style="98" customWidth="1"/>
    <col min="11536" max="11536" width="12.7109375" style="98" customWidth="1"/>
    <col min="11537" max="11539" width="11.28515625" style="98" customWidth="1"/>
    <col min="11540" max="11540" width="10.5703125" style="98" customWidth="1"/>
    <col min="11541" max="11541" width="10.28515625" style="98" customWidth="1"/>
    <col min="11542" max="11542" width="5.7109375" style="98" customWidth="1"/>
    <col min="11543" max="11545" width="9.140625" style="98"/>
    <col min="11546" max="11546" width="7.5703125" style="98" customWidth="1"/>
    <col min="11547" max="11547" width="24.85546875" style="98" customWidth="1"/>
    <col min="11548" max="11548" width="4.28515625" style="98" customWidth="1"/>
    <col min="11549" max="11549" width="8.28515625" style="98" customWidth="1"/>
    <col min="11550" max="11550" width="8.7109375" style="98" customWidth="1"/>
    <col min="11551" max="11776" width="9.140625" style="98"/>
    <col min="11777" max="11777" width="6.7109375" style="98" customWidth="1"/>
    <col min="11778" max="11778" width="3.7109375" style="98" customWidth="1"/>
    <col min="11779" max="11779" width="13" style="98" customWidth="1"/>
    <col min="11780" max="11780" width="51.85546875" style="98" customWidth="1"/>
    <col min="11781" max="11781" width="11.28515625" style="98" customWidth="1"/>
    <col min="11782" max="11782" width="7.28515625" style="98" customWidth="1"/>
    <col min="11783" max="11783" width="8.7109375" style="98" customWidth="1"/>
    <col min="11784" max="11786" width="9.7109375" style="98" customWidth="1"/>
    <col min="11787" max="11787" width="7.42578125" style="98" customWidth="1"/>
    <col min="11788" max="11788" width="8.28515625" style="98" customWidth="1"/>
    <col min="11789" max="11789" width="7.140625" style="98" customWidth="1"/>
    <col min="11790" max="11790" width="7" style="98" customWidth="1"/>
    <col min="11791" max="11791" width="3.5703125" style="98" customWidth="1"/>
    <col min="11792" max="11792" width="12.7109375" style="98" customWidth="1"/>
    <col min="11793" max="11795" width="11.28515625" style="98" customWidth="1"/>
    <col min="11796" max="11796" width="10.5703125" style="98" customWidth="1"/>
    <col min="11797" max="11797" width="10.28515625" style="98" customWidth="1"/>
    <col min="11798" max="11798" width="5.7109375" style="98" customWidth="1"/>
    <col min="11799" max="11801" width="9.140625" style="98"/>
    <col min="11802" max="11802" width="7.5703125" style="98" customWidth="1"/>
    <col min="11803" max="11803" width="24.85546875" style="98" customWidth="1"/>
    <col min="11804" max="11804" width="4.28515625" style="98" customWidth="1"/>
    <col min="11805" max="11805" width="8.28515625" style="98" customWidth="1"/>
    <col min="11806" max="11806" width="8.7109375" style="98" customWidth="1"/>
    <col min="11807" max="12032" width="9.140625" style="98"/>
    <col min="12033" max="12033" width="6.7109375" style="98" customWidth="1"/>
    <col min="12034" max="12034" width="3.7109375" style="98" customWidth="1"/>
    <col min="12035" max="12035" width="13" style="98" customWidth="1"/>
    <col min="12036" max="12036" width="51.85546875" style="98" customWidth="1"/>
    <col min="12037" max="12037" width="11.28515625" style="98" customWidth="1"/>
    <col min="12038" max="12038" width="7.28515625" style="98" customWidth="1"/>
    <col min="12039" max="12039" width="8.7109375" style="98" customWidth="1"/>
    <col min="12040" max="12042" width="9.7109375" style="98" customWidth="1"/>
    <col min="12043" max="12043" width="7.42578125" style="98" customWidth="1"/>
    <col min="12044" max="12044" width="8.28515625" style="98" customWidth="1"/>
    <col min="12045" max="12045" width="7.140625" style="98" customWidth="1"/>
    <col min="12046" max="12046" width="7" style="98" customWidth="1"/>
    <col min="12047" max="12047" width="3.5703125" style="98" customWidth="1"/>
    <col min="12048" max="12048" width="12.7109375" style="98" customWidth="1"/>
    <col min="12049" max="12051" width="11.28515625" style="98" customWidth="1"/>
    <col min="12052" max="12052" width="10.5703125" style="98" customWidth="1"/>
    <col min="12053" max="12053" width="10.28515625" style="98" customWidth="1"/>
    <col min="12054" max="12054" width="5.7109375" style="98" customWidth="1"/>
    <col min="12055" max="12057" width="9.140625" style="98"/>
    <col min="12058" max="12058" width="7.5703125" style="98" customWidth="1"/>
    <col min="12059" max="12059" width="24.85546875" style="98" customWidth="1"/>
    <col min="12060" max="12060" width="4.28515625" style="98" customWidth="1"/>
    <col min="12061" max="12061" width="8.28515625" style="98" customWidth="1"/>
    <col min="12062" max="12062" width="8.7109375" style="98" customWidth="1"/>
    <col min="12063" max="12288" width="9.140625" style="98"/>
    <col min="12289" max="12289" width="6.7109375" style="98" customWidth="1"/>
    <col min="12290" max="12290" width="3.7109375" style="98" customWidth="1"/>
    <col min="12291" max="12291" width="13" style="98" customWidth="1"/>
    <col min="12292" max="12292" width="51.85546875" style="98" customWidth="1"/>
    <col min="12293" max="12293" width="11.28515625" style="98" customWidth="1"/>
    <col min="12294" max="12294" width="7.28515625" style="98" customWidth="1"/>
    <col min="12295" max="12295" width="8.7109375" style="98" customWidth="1"/>
    <col min="12296" max="12298" width="9.7109375" style="98" customWidth="1"/>
    <col min="12299" max="12299" width="7.42578125" style="98" customWidth="1"/>
    <col min="12300" max="12300" width="8.28515625" style="98" customWidth="1"/>
    <col min="12301" max="12301" width="7.140625" style="98" customWidth="1"/>
    <col min="12302" max="12302" width="7" style="98" customWidth="1"/>
    <col min="12303" max="12303" width="3.5703125" style="98" customWidth="1"/>
    <col min="12304" max="12304" width="12.7109375" style="98" customWidth="1"/>
    <col min="12305" max="12307" width="11.28515625" style="98" customWidth="1"/>
    <col min="12308" max="12308" width="10.5703125" style="98" customWidth="1"/>
    <col min="12309" max="12309" width="10.28515625" style="98" customWidth="1"/>
    <col min="12310" max="12310" width="5.7109375" style="98" customWidth="1"/>
    <col min="12311" max="12313" width="9.140625" style="98"/>
    <col min="12314" max="12314" width="7.5703125" style="98" customWidth="1"/>
    <col min="12315" max="12315" width="24.85546875" style="98" customWidth="1"/>
    <col min="12316" max="12316" width="4.28515625" style="98" customWidth="1"/>
    <col min="12317" max="12317" width="8.28515625" style="98" customWidth="1"/>
    <col min="12318" max="12318" width="8.7109375" style="98" customWidth="1"/>
    <col min="12319" max="12544" width="9.140625" style="98"/>
    <col min="12545" max="12545" width="6.7109375" style="98" customWidth="1"/>
    <col min="12546" max="12546" width="3.7109375" style="98" customWidth="1"/>
    <col min="12547" max="12547" width="13" style="98" customWidth="1"/>
    <col min="12548" max="12548" width="51.85546875" style="98" customWidth="1"/>
    <col min="12549" max="12549" width="11.28515625" style="98" customWidth="1"/>
    <col min="12550" max="12550" width="7.28515625" style="98" customWidth="1"/>
    <col min="12551" max="12551" width="8.7109375" style="98" customWidth="1"/>
    <col min="12552" max="12554" width="9.7109375" style="98" customWidth="1"/>
    <col min="12555" max="12555" width="7.42578125" style="98" customWidth="1"/>
    <col min="12556" max="12556" width="8.28515625" style="98" customWidth="1"/>
    <col min="12557" max="12557" width="7.140625" style="98" customWidth="1"/>
    <col min="12558" max="12558" width="7" style="98" customWidth="1"/>
    <col min="12559" max="12559" width="3.5703125" style="98" customWidth="1"/>
    <col min="12560" max="12560" width="12.7109375" style="98" customWidth="1"/>
    <col min="12561" max="12563" width="11.28515625" style="98" customWidth="1"/>
    <col min="12564" max="12564" width="10.5703125" style="98" customWidth="1"/>
    <col min="12565" max="12565" width="10.28515625" style="98" customWidth="1"/>
    <col min="12566" max="12566" width="5.7109375" style="98" customWidth="1"/>
    <col min="12567" max="12569" width="9.140625" style="98"/>
    <col min="12570" max="12570" width="7.5703125" style="98" customWidth="1"/>
    <col min="12571" max="12571" width="24.85546875" style="98" customWidth="1"/>
    <col min="12572" max="12572" width="4.28515625" style="98" customWidth="1"/>
    <col min="12573" max="12573" width="8.28515625" style="98" customWidth="1"/>
    <col min="12574" max="12574" width="8.7109375" style="98" customWidth="1"/>
    <col min="12575" max="12800" width="9.140625" style="98"/>
    <col min="12801" max="12801" width="6.7109375" style="98" customWidth="1"/>
    <col min="12802" max="12802" width="3.7109375" style="98" customWidth="1"/>
    <col min="12803" max="12803" width="13" style="98" customWidth="1"/>
    <col min="12804" max="12804" width="51.85546875" style="98" customWidth="1"/>
    <col min="12805" max="12805" width="11.28515625" style="98" customWidth="1"/>
    <col min="12806" max="12806" width="7.28515625" style="98" customWidth="1"/>
    <col min="12807" max="12807" width="8.7109375" style="98" customWidth="1"/>
    <col min="12808" max="12810" width="9.7109375" style="98" customWidth="1"/>
    <col min="12811" max="12811" width="7.42578125" style="98" customWidth="1"/>
    <col min="12812" max="12812" width="8.28515625" style="98" customWidth="1"/>
    <col min="12813" max="12813" width="7.140625" style="98" customWidth="1"/>
    <col min="12814" max="12814" width="7" style="98" customWidth="1"/>
    <col min="12815" max="12815" width="3.5703125" style="98" customWidth="1"/>
    <col min="12816" max="12816" width="12.7109375" style="98" customWidth="1"/>
    <col min="12817" max="12819" width="11.28515625" style="98" customWidth="1"/>
    <col min="12820" max="12820" width="10.5703125" style="98" customWidth="1"/>
    <col min="12821" max="12821" width="10.28515625" style="98" customWidth="1"/>
    <col min="12822" max="12822" width="5.7109375" style="98" customWidth="1"/>
    <col min="12823" max="12825" width="9.140625" style="98"/>
    <col min="12826" max="12826" width="7.5703125" style="98" customWidth="1"/>
    <col min="12827" max="12827" width="24.85546875" style="98" customWidth="1"/>
    <col min="12828" max="12828" width="4.28515625" style="98" customWidth="1"/>
    <col min="12829" max="12829" width="8.28515625" style="98" customWidth="1"/>
    <col min="12830" max="12830" width="8.7109375" style="98" customWidth="1"/>
    <col min="12831" max="13056" width="9.140625" style="98"/>
    <col min="13057" max="13057" width="6.7109375" style="98" customWidth="1"/>
    <col min="13058" max="13058" width="3.7109375" style="98" customWidth="1"/>
    <col min="13059" max="13059" width="13" style="98" customWidth="1"/>
    <col min="13060" max="13060" width="51.85546875" style="98" customWidth="1"/>
    <col min="13061" max="13061" width="11.28515625" style="98" customWidth="1"/>
    <col min="13062" max="13062" width="7.28515625" style="98" customWidth="1"/>
    <col min="13063" max="13063" width="8.7109375" style="98" customWidth="1"/>
    <col min="13064" max="13066" width="9.7109375" style="98" customWidth="1"/>
    <col min="13067" max="13067" width="7.42578125" style="98" customWidth="1"/>
    <col min="13068" max="13068" width="8.28515625" style="98" customWidth="1"/>
    <col min="13069" max="13069" width="7.140625" style="98" customWidth="1"/>
    <col min="13070" max="13070" width="7" style="98" customWidth="1"/>
    <col min="13071" max="13071" width="3.5703125" style="98" customWidth="1"/>
    <col min="13072" max="13072" width="12.7109375" style="98" customWidth="1"/>
    <col min="13073" max="13075" width="11.28515625" style="98" customWidth="1"/>
    <col min="13076" max="13076" width="10.5703125" style="98" customWidth="1"/>
    <col min="13077" max="13077" width="10.28515625" style="98" customWidth="1"/>
    <col min="13078" max="13078" width="5.7109375" style="98" customWidth="1"/>
    <col min="13079" max="13081" width="9.140625" style="98"/>
    <col min="13082" max="13082" width="7.5703125" style="98" customWidth="1"/>
    <col min="13083" max="13083" width="24.85546875" style="98" customWidth="1"/>
    <col min="13084" max="13084" width="4.28515625" style="98" customWidth="1"/>
    <col min="13085" max="13085" width="8.28515625" style="98" customWidth="1"/>
    <col min="13086" max="13086" width="8.7109375" style="98" customWidth="1"/>
    <col min="13087" max="13312" width="9.140625" style="98"/>
    <col min="13313" max="13313" width="6.7109375" style="98" customWidth="1"/>
    <col min="13314" max="13314" width="3.7109375" style="98" customWidth="1"/>
    <col min="13315" max="13315" width="13" style="98" customWidth="1"/>
    <col min="13316" max="13316" width="51.85546875" style="98" customWidth="1"/>
    <col min="13317" max="13317" width="11.28515625" style="98" customWidth="1"/>
    <col min="13318" max="13318" width="7.28515625" style="98" customWidth="1"/>
    <col min="13319" max="13319" width="8.7109375" style="98" customWidth="1"/>
    <col min="13320" max="13322" width="9.7109375" style="98" customWidth="1"/>
    <col min="13323" max="13323" width="7.42578125" style="98" customWidth="1"/>
    <col min="13324" max="13324" width="8.28515625" style="98" customWidth="1"/>
    <col min="13325" max="13325" width="7.140625" style="98" customWidth="1"/>
    <col min="13326" max="13326" width="7" style="98" customWidth="1"/>
    <col min="13327" max="13327" width="3.5703125" style="98" customWidth="1"/>
    <col min="13328" max="13328" width="12.7109375" style="98" customWidth="1"/>
    <col min="13329" max="13331" width="11.28515625" style="98" customWidth="1"/>
    <col min="13332" max="13332" width="10.5703125" style="98" customWidth="1"/>
    <col min="13333" max="13333" width="10.28515625" style="98" customWidth="1"/>
    <col min="13334" max="13334" width="5.7109375" style="98" customWidth="1"/>
    <col min="13335" max="13337" width="9.140625" style="98"/>
    <col min="13338" max="13338" width="7.5703125" style="98" customWidth="1"/>
    <col min="13339" max="13339" width="24.85546875" style="98" customWidth="1"/>
    <col min="13340" max="13340" width="4.28515625" style="98" customWidth="1"/>
    <col min="13341" max="13341" width="8.28515625" style="98" customWidth="1"/>
    <col min="13342" max="13342" width="8.7109375" style="98" customWidth="1"/>
    <col min="13343" max="13568" width="9.140625" style="98"/>
    <col min="13569" max="13569" width="6.7109375" style="98" customWidth="1"/>
    <col min="13570" max="13570" width="3.7109375" style="98" customWidth="1"/>
    <col min="13571" max="13571" width="13" style="98" customWidth="1"/>
    <col min="13572" max="13572" width="51.85546875" style="98" customWidth="1"/>
    <col min="13573" max="13573" width="11.28515625" style="98" customWidth="1"/>
    <col min="13574" max="13574" width="7.28515625" style="98" customWidth="1"/>
    <col min="13575" max="13575" width="8.7109375" style="98" customWidth="1"/>
    <col min="13576" max="13578" width="9.7109375" style="98" customWidth="1"/>
    <col min="13579" max="13579" width="7.42578125" style="98" customWidth="1"/>
    <col min="13580" max="13580" width="8.28515625" style="98" customWidth="1"/>
    <col min="13581" max="13581" width="7.140625" style="98" customWidth="1"/>
    <col min="13582" max="13582" width="7" style="98" customWidth="1"/>
    <col min="13583" max="13583" width="3.5703125" style="98" customWidth="1"/>
    <col min="13584" max="13584" width="12.7109375" style="98" customWidth="1"/>
    <col min="13585" max="13587" width="11.28515625" style="98" customWidth="1"/>
    <col min="13588" max="13588" width="10.5703125" style="98" customWidth="1"/>
    <col min="13589" max="13589" width="10.28515625" style="98" customWidth="1"/>
    <col min="13590" max="13590" width="5.7109375" style="98" customWidth="1"/>
    <col min="13591" max="13593" width="9.140625" style="98"/>
    <col min="13594" max="13594" width="7.5703125" style="98" customWidth="1"/>
    <col min="13595" max="13595" width="24.85546875" style="98" customWidth="1"/>
    <col min="13596" max="13596" width="4.28515625" style="98" customWidth="1"/>
    <col min="13597" max="13597" width="8.28515625" style="98" customWidth="1"/>
    <col min="13598" max="13598" width="8.7109375" style="98" customWidth="1"/>
    <col min="13599" max="13824" width="9.140625" style="98"/>
    <col min="13825" max="13825" width="6.7109375" style="98" customWidth="1"/>
    <col min="13826" max="13826" width="3.7109375" style="98" customWidth="1"/>
    <col min="13827" max="13827" width="13" style="98" customWidth="1"/>
    <col min="13828" max="13828" width="51.85546875" style="98" customWidth="1"/>
    <col min="13829" max="13829" width="11.28515625" style="98" customWidth="1"/>
    <col min="13830" max="13830" width="7.28515625" style="98" customWidth="1"/>
    <col min="13831" max="13831" width="8.7109375" style="98" customWidth="1"/>
    <col min="13832" max="13834" width="9.7109375" style="98" customWidth="1"/>
    <col min="13835" max="13835" width="7.42578125" style="98" customWidth="1"/>
    <col min="13836" max="13836" width="8.28515625" style="98" customWidth="1"/>
    <col min="13837" max="13837" width="7.140625" style="98" customWidth="1"/>
    <col min="13838" max="13838" width="7" style="98" customWidth="1"/>
    <col min="13839" max="13839" width="3.5703125" style="98" customWidth="1"/>
    <col min="13840" max="13840" width="12.7109375" style="98" customWidth="1"/>
    <col min="13841" max="13843" width="11.28515625" style="98" customWidth="1"/>
    <col min="13844" max="13844" width="10.5703125" style="98" customWidth="1"/>
    <col min="13845" max="13845" width="10.28515625" style="98" customWidth="1"/>
    <col min="13846" max="13846" width="5.7109375" style="98" customWidth="1"/>
    <col min="13847" max="13849" width="9.140625" style="98"/>
    <col min="13850" max="13850" width="7.5703125" style="98" customWidth="1"/>
    <col min="13851" max="13851" width="24.85546875" style="98" customWidth="1"/>
    <col min="13852" max="13852" width="4.28515625" style="98" customWidth="1"/>
    <col min="13853" max="13853" width="8.28515625" style="98" customWidth="1"/>
    <col min="13854" max="13854" width="8.7109375" style="98" customWidth="1"/>
    <col min="13855" max="14080" width="9.140625" style="98"/>
    <col min="14081" max="14081" width="6.7109375" style="98" customWidth="1"/>
    <col min="14082" max="14082" width="3.7109375" style="98" customWidth="1"/>
    <col min="14083" max="14083" width="13" style="98" customWidth="1"/>
    <col min="14084" max="14084" width="51.85546875" style="98" customWidth="1"/>
    <col min="14085" max="14085" width="11.28515625" style="98" customWidth="1"/>
    <col min="14086" max="14086" width="7.28515625" style="98" customWidth="1"/>
    <col min="14087" max="14087" width="8.7109375" style="98" customWidth="1"/>
    <col min="14088" max="14090" width="9.7109375" style="98" customWidth="1"/>
    <col min="14091" max="14091" width="7.42578125" style="98" customWidth="1"/>
    <col min="14092" max="14092" width="8.28515625" style="98" customWidth="1"/>
    <col min="14093" max="14093" width="7.140625" style="98" customWidth="1"/>
    <col min="14094" max="14094" width="7" style="98" customWidth="1"/>
    <col min="14095" max="14095" width="3.5703125" style="98" customWidth="1"/>
    <col min="14096" max="14096" width="12.7109375" style="98" customWidth="1"/>
    <col min="14097" max="14099" width="11.28515625" style="98" customWidth="1"/>
    <col min="14100" max="14100" width="10.5703125" style="98" customWidth="1"/>
    <col min="14101" max="14101" width="10.28515625" style="98" customWidth="1"/>
    <col min="14102" max="14102" width="5.7109375" style="98" customWidth="1"/>
    <col min="14103" max="14105" width="9.140625" style="98"/>
    <col min="14106" max="14106" width="7.5703125" style="98" customWidth="1"/>
    <col min="14107" max="14107" width="24.85546875" style="98" customWidth="1"/>
    <col min="14108" max="14108" width="4.28515625" style="98" customWidth="1"/>
    <col min="14109" max="14109" width="8.28515625" style="98" customWidth="1"/>
    <col min="14110" max="14110" width="8.7109375" style="98" customWidth="1"/>
    <col min="14111" max="14336" width="9.140625" style="98"/>
    <col min="14337" max="14337" width="6.7109375" style="98" customWidth="1"/>
    <col min="14338" max="14338" width="3.7109375" style="98" customWidth="1"/>
    <col min="14339" max="14339" width="13" style="98" customWidth="1"/>
    <col min="14340" max="14340" width="51.85546875" style="98" customWidth="1"/>
    <col min="14341" max="14341" width="11.28515625" style="98" customWidth="1"/>
    <col min="14342" max="14342" width="7.28515625" style="98" customWidth="1"/>
    <col min="14343" max="14343" width="8.7109375" style="98" customWidth="1"/>
    <col min="14344" max="14346" width="9.7109375" style="98" customWidth="1"/>
    <col min="14347" max="14347" width="7.42578125" style="98" customWidth="1"/>
    <col min="14348" max="14348" width="8.28515625" style="98" customWidth="1"/>
    <col min="14349" max="14349" width="7.140625" style="98" customWidth="1"/>
    <col min="14350" max="14350" width="7" style="98" customWidth="1"/>
    <col min="14351" max="14351" width="3.5703125" style="98" customWidth="1"/>
    <col min="14352" max="14352" width="12.7109375" style="98" customWidth="1"/>
    <col min="14353" max="14355" width="11.28515625" style="98" customWidth="1"/>
    <col min="14356" max="14356" width="10.5703125" style="98" customWidth="1"/>
    <col min="14357" max="14357" width="10.28515625" style="98" customWidth="1"/>
    <col min="14358" max="14358" width="5.7109375" style="98" customWidth="1"/>
    <col min="14359" max="14361" width="9.140625" style="98"/>
    <col min="14362" max="14362" width="7.5703125" style="98" customWidth="1"/>
    <col min="14363" max="14363" width="24.85546875" style="98" customWidth="1"/>
    <col min="14364" max="14364" width="4.28515625" style="98" customWidth="1"/>
    <col min="14365" max="14365" width="8.28515625" style="98" customWidth="1"/>
    <col min="14366" max="14366" width="8.7109375" style="98" customWidth="1"/>
    <col min="14367" max="14592" width="9.140625" style="98"/>
    <col min="14593" max="14593" width="6.7109375" style="98" customWidth="1"/>
    <col min="14594" max="14594" width="3.7109375" style="98" customWidth="1"/>
    <col min="14595" max="14595" width="13" style="98" customWidth="1"/>
    <col min="14596" max="14596" width="51.85546875" style="98" customWidth="1"/>
    <col min="14597" max="14597" width="11.28515625" style="98" customWidth="1"/>
    <col min="14598" max="14598" width="7.28515625" style="98" customWidth="1"/>
    <col min="14599" max="14599" width="8.7109375" style="98" customWidth="1"/>
    <col min="14600" max="14602" width="9.7109375" style="98" customWidth="1"/>
    <col min="14603" max="14603" width="7.42578125" style="98" customWidth="1"/>
    <col min="14604" max="14604" width="8.28515625" style="98" customWidth="1"/>
    <col min="14605" max="14605" width="7.140625" style="98" customWidth="1"/>
    <col min="14606" max="14606" width="7" style="98" customWidth="1"/>
    <col min="14607" max="14607" width="3.5703125" style="98" customWidth="1"/>
    <col min="14608" max="14608" width="12.7109375" style="98" customWidth="1"/>
    <col min="14609" max="14611" width="11.28515625" style="98" customWidth="1"/>
    <col min="14612" max="14612" width="10.5703125" style="98" customWidth="1"/>
    <col min="14613" max="14613" width="10.28515625" style="98" customWidth="1"/>
    <col min="14614" max="14614" width="5.7109375" style="98" customWidth="1"/>
    <col min="14615" max="14617" width="9.140625" style="98"/>
    <col min="14618" max="14618" width="7.5703125" style="98" customWidth="1"/>
    <col min="14619" max="14619" width="24.85546875" style="98" customWidth="1"/>
    <col min="14620" max="14620" width="4.28515625" style="98" customWidth="1"/>
    <col min="14621" max="14621" width="8.28515625" style="98" customWidth="1"/>
    <col min="14622" max="14622" width="8.7109375" style="98" customWidth="1"/>
    <col min="14623" max="14848" width="9.140625" style="98"/>
    <col min="14849" max="14849" width="6.7109375" style="98" customWidth="1"/>
    <col min="14850" max="14850" width="3.7109375" style="98" customWidth="1"/>
    <col min="14851" max="14851" width="13" style="98" customWidth="1"/>
    <col min="14852" max="14852" width="51.85546875" style="98" customWidth="1"/>
    <col min="14853" max="14853" width="11.28515625" style="98" customWidth="1"/>
    <col min="14854" max="14854" width="7.28515625" style="98" customWidth="1"/>
    <col min="14855" max="14855" width="8.7109375" style="98" customWidth="1"/>
    <col min="14856" max="14858" width="9.7109375" style="98" customWidth="1"/>
    <col min="14859" max="14859" width="7.42578125" style="98" customWidth="1"/>
    <col min="14860" max="14860" width="8.28515625" style="98" customWidth="1"/>
    <col min="14861" max="14861" width="7.140625" style="98" customWidth="1"/>
    <col min="14862" max="14862" width="7" style="98" customWidth="1"/>
    <col min="14863" max="14863" width="3.5703125" style="98" customWidth="1"/>
    <col min="14864" max="14864" width="12.7109375" style="98" customWidth="1"/>
    <col min="14865" max="14867" width="11.28515625" style="98" customWidth="1"/>
    <col min="14868" max="14868" width="10.5703125" style="98" customWidth="1"/>
    <col min="14869" max="14869" width="10.28515625" style="98" customWidth="1"/>
    <col min="14870" max="14870" width="5.7109375" style="98" customWidth="1"/>
    <col min="14871" max="14873" width="9.140625" style="98"/>
    <col min="14874" max="14874" width="7.5703125" style="98" customWidth="1"/>
    <col min="14875" max="14875" width="24.85546875" style="98" customWidth="1"/>
    <col min="14876" max="14876" width="4.28515625" style="98" customWidth="1"/>
    <col min="14877" max="14877" width="8.28515625" style="98" customWidth="1"/>
    <col min="14878" max="14878" width="8.7109375" style="98" customWidth="1"/>
    <col min="14879" max="15104" width="9.140625" style="98"/>
    <col min="15105" max="15105" width="6.7109375" style="98" customWidth="1"/>
    <col min="15106" max="15106" width="3.7109375" style="98" customWidth="1"/>
    <col min="15107" max="15107" width="13" style="98" customWidth="1"/>
    <col min="15108" max="15108" width="51.85546875" style="98" customWidth="1"/>
    <col min="15109" max="15109" width="11.28515625" style="98" customWidth="1"/>
    <col min="15110" max="15110" width="7.28515625" style="98" customWidth="1"/>
    <col min="15111" max="15111" width="8.7109375" style="98" customWidth="1"/>
    <col min="15112" max="15114" width="9.7109375" style="98" customWidth="1"/>
    <col min="15115" max="15115" width="7.42578125" style="98" customWidth="1"/>
    <col min="15116" max="15116" width="8.28515625" style="98" customWidth="1"/>
    <col min="15117" max="15117" width="7.140625" style="98" customWidth="1"/>
    <col min="15118" max="15118" width="7" style="98" customWidth="1"/>
    <col min="15119" max="15119" width="3.5703125" style="98" customWidth="1"/>
    <col min="15120" max="15120" width="12.7109375" style="98" customWidth="1"/>
    <col min="15121" max="15123" width="11.28515625" style="98" customWidth="1"/>
    <col min="15124" max="15124" width="10.5703125" style="98" customWidth="1"/>
    <col min="15125" max="15125" width="10.28515625" style="98" customWidth="1"/>
    <col min="15126" max="15126" width="5.7109375" style="98" customWidth="1"/>
    <col min="15127" max="15129" width="9.140625" style="98"/>
    <col min="15130" max="15130" width="7.5703125" style="98" customWidth="1"/>
    <col min="15131" max="15131" width="24.85546875" style="98" customWidth="1"/>
    <col min="15132" max="15132" width="4.28515625" style="98" customWidth="1"/>
    <col min="15133" max="15133" width="8.28515625" style="98" customWidth="1"/>
    <col min="15134" max="15134" width="8.7109375" style="98" customWidth="1"/>
    <col min="15135" max="15360" width="9.140625" style="98"/>
    <col min="15361" max="15361" width="6.7109375" style="98" customWidth="1"/>
    <col min="15362" max="15362" width="3.7109375" style="98" customWidth="1"/>
    <col min="15363" max="15363" width="13" style="98" customWidth="1"/>
    <col min="15364" max="15364" width="51.85546875" style="98" customWidth="1"/>
    <col min="15365" max="15365" width="11.28515625" style="98" customWidth="1"/>
    <col min="15366" max="15366" width="7.28515625" style="98" customWidth="1"/>
    <col min="15367" max="15367" width="8.7109375" style="98" customWidth="1"/>
    <col min="15368" max="15370" width="9.7109375" style="98" customWidth="1"/>
    <col min="15371" max="15371" width="7.42578125" style="98" customWidth="1"/>
    <col min="15372" max="15372" width="8.28515625" style="98" customWidth="1"/>
    <col min="15373" max="15373" width="7.140625" style="98" customWidth="1"/>
    <col min="15374" max="15374" width="7" style="98" customWidth="1"/>
    <col min="15375" max="15375" width="3.5703125" style="98" customWidth="1"/>
    <col min="15376" max="15376" width="12.7109375" style="98" customWidth="1"/>
    <col min="15377" max="15379" width="11.28515625" style="98" customWidth="1"/>
    <col min="15380" max="15380" width="10.5703125" style="98" customWidth="1"/>
    <col min="15381" max="15381" width="10.28515625" style="98" customWidth="1"/>
    <col min="15382" max="15382" width="5.7109375" style="98" customWidth="1"/>
    <col min="15383" max="15385" width="9.140625" style="98"/>
    <col min="15386" max="15386" width="7.5703125" style="98" customWidth="1"/>
    <col min="15387" max="15387" width="24.85546875" style="98" customWidth="1"/>
    <col min="15388" max="15388" width="4.28515625" style="98" customWidth="1"/>
    <col min="15389" max="15389" width="8.28515625" style="98" customWidth="1"/>
    <col min="15390" max="15390" width="8.7109375" style="98" customWidth="1"/>
    <col min="15391" max="15616" width="9.140625" style="98"/>
    <col min="15617" max="15617" width="6.7109375" style="98" customWidth="1"/>
    <col min="15618" max="15618" width="3.7109375" style="98" customWidth="1"/>
    <col min="15619" max="15619" width="13" style="98" customWidth="1"/>
    <col min="15620" max="15620" width="51.85546875" style="98" customWidth="1"/>
    <col min="15621" max="15621" width="11.28515625" style="98" customWidth="1"/>
    <col min="15622" max="15622" width="7.28515625" style="98" customWidth="1"/>
    <col min="15623" max="15623" width="8.7109375" style="98" customWidth="1"/>
    <col min="15624" max="15626" width="9.7109375" style="98" customWidth="1"/>
    <col min="15627" max="15627" width="7.42578125" style="98" customWidth="1"/>
    <col min="15628" max="15628" width="8.28515625" style="98" customWidth="1"/>
    <col min="15629" max="15629" width="7.140625" style="98" customWidth="1"/>
    <col min="15630" max="15630" width="7" style="98" customWidth="1"/>
    <col min="15631" max="15631" width="3.5703125" style="98" customWidth="1"/>
    <col min="15632" max="15632" width="12.7109375" style="98" customWidth="1"/>
    <col min="15633" max="15635" width="11.28515625" style="98" customWidth="1"/>
    <col min="15636" max="15636" width="10.5703125" style="98" customWidth="1"/>
    <col min="15637" max="15637" width="10.28515625" style="98" customWidth="1"/>
    <col min="15638" max="15638" width="5.7109375" style="98" customWidth="1"/>
    <col min="15639" max="15641" width="9.140625" style="98"/>
    <col min="15642" max="15642" width="7.5703125" style="98" customWidth="1"/>
    <col min="15643" max="15643" width="24.85546875" style="98" customWidth="1"/>
    <col min="15644" max="15644" width="4.28515625" style="98" customWidth="1"/>
    <col min="15645" max="15645" width="8.28515625" style="98" customWidth="1"/>
    <col min="15646" max="15646" width="8.7109375" style="98" customWidth="1"/>
    <col min="15647" max="15872" width="9.140625" style="98"/>
    <col min="15873" max="15873" width="6.7109375" style="98" customWidth="1"/>
    <col min="15874" max="15874" width="3.7109375" style="98" customWidth="1"/>
    <col min="15875" max="15875" width="13" style="98" customWidth="1"/>
    <col min="15876" max="15876" width="51.85546875" style="98" customWidth="1"/>
    <col min="15877" max="15877" width="11.28515625" style="98" customWidth="1"/>
    <col min="15878" max="15878" width="7.28515625" style="98" customWidth="1"/>
    <col min="15879" max="15879" width="8.7109375" style="98" customWidth="1"/>
    <col min="15880" max="15882" width="9.7109375" style="98" customWidth="1"/>
    <col min="15883" max="15883" width="7.42578125" style="98" customWidth="1"/>
    <col min="15884" max="15884" width="8.28515625" style="98" customWidth="1"/>
    <col min="15885" max="15885" width="7.140625" style="98" customWidth="1"/>
    <col min="15886" max="15886" width="7" style="98" customWidth="1"/>
    <col min="15887" max="15887" width="3.5703125" style="98" customWidth="1"/>
    <col min="15888" max="15888" width="12.7109375" style="98" customWidth="1"/>
    <col min="15889" max="15891" width="11.28515625" style="98" customWidth="1"/>
    <col min="15892" max="15892" width="10.5703125" style="98" customWidth="1"/>
    <col min="15893" max="15893" width="10.28515625" style="98" customWidth="1"/>
    <col min="15894" max="15894" width="5.7109375" style="98" customWidth="1"/>
    <col min="15895" max="15897" width="9.140625" style="98"/>
    <col min="15898" max="15898" width="7.5703125" style="98" customWidth="1"/>
    <col min="15899" max="15899" width="24.85546875" style="98" customWidth="1"/>
    <col min="15900" max="15900" width="4.28515625" style="98" customWidth="1"/>
    <col min="15901" max="15901" width="8.28515625" style="98" customWidth="1"/>
    <col min="15902" max="15902" width="8.7109375" style="98" customWidth="1"/>
    <col min="15903" max="16128" width="9.140625" style="98"/>
    <col min="16129" max="16129" width="6.7109375" style="98" customWidth="1"/>
    <col min="16130" max="16130" width="3.7109375" style="98" customWidth="1"/>
    <col min="16131" max="16131" width="13" style="98" customWidth="1"/>
    <col min="16132" max="16132" width="51.85546875" style="98" customWidth="1"/>
    <col min="16133" max="16133" width="11.28515625" style="98" customWidth="1"/>
    <col min="16134" max="16134" width="7.28515625" style="98" customWidth="1"/>
    <col min="16135" max="16135" width="8.7109375" style="98" customWidth="1"/>
    <col min="16136" max="16138" width="9.7109375" style="98" customWidth="1"/>
    <col min="16139" max="16139" width="7.42578125" style="98" customWidth="1"/>
    <col min="16140" max="16140" width="8.28515625" style="98" customWidth="1"/>
    <col min="16141" max="16141" width="7.140625" style="98" customWidth="1"/>
    <col min="16142" max="16142" width="7" style="98" customWidth="1"/>
    <col min="16143" max="16143" width="3.5703125" style="98" customWidth="1"/>
    <col min="16144" max="16144" width="12.7109375" style="98" customWidth="1"/>
    <col min="16145" max="16147" width="11.28515625" style="98" customWidth="1"/>
    <col min="16148" max="16148" width="10.5703125" style="98" customWidth="1"/>
    <col min="16149" max="16149" width="10.28515625" style="98" customWidth="1"/>
    <col min="16150" max="16150" width="5.7109375" style="98" customWidth="1"/>
    <col min="16151" max="16153" width="9.140625" style="98"/>
    <col min="16154" max="16154" width="7.5703125" style="98" customWidth="1"/>
    <col min="16155" max="16155" width="24.85546875" style="98" customWidth="1"/>
    <col min="16156" max="16156" width="4.28515625" style="98" customWidth="1"/>
    <col min="16157" max="16157" width="8.28515625" style="98" customWidth="1"/>
    <col min="16158" max="16158" width="8.7109375" style="98" customWidth="1"/>
    <col min="16159" max="16384" width="9.140625" style="98"/>
  </cols>
  <sheetData>
    <row r="1" spans="1:34" x14ac:dyDescent="0.25">
      <c r="A1" s="141" t="s">
        <v>45</v>
      </c>
    </row>
    <row r="2" spans="1:34" x14ac:dyDescent="0.25">
      <c r="A2" s="141" t="s">
        <v>119</v>
      </c>
    </row>
    <row r="4" spans="1:34" x14ac:dyDescent="0.25">
      <c r="A4" s="97" t="s">
        <v>49</v>
      </c>
      <c r="B4" s="98"/>
      <c r="C4" s="98"/>
      <c r="D4" s="98"/>
      <c r="E4" s="98"/>
      <c r="F4" s="98"/>
      <c r="G4" s="99"/>
      <c r="H4" s="98"/>
      <c r="I4" s="97" t="s">
        <v>50</v>
      </c>
      <c r="J4" s="99"/>
      <c r="K4" s="100"/>
      <c r="L4" s="98"/>
      <c r="M4" s="98"/>
      <c r="N4" s="98"/>
      <c r="O4" s="98"/>
      <c r="P4" s="98"/>
      <c r="Q4" s="101"/>
      <c r="R4" s="101"/>
      <c r="S4" s="101"/>
      <c r="T4" s="98"/>
      <c r="U4" s="98"/>
      <c r="V4" s="98"/>
      <c r="W4" s="98"/>
      <c r="X4" s="98"/>
      <c r="Y4" s="98"/>
      <c r="Z4" s="102" t="s">
        <v>51</v>
      </c>
      <c r="AA4" s="102" t="s">
        <v>52</v>
      </c>
      <c r="AB4" s="103" t="s">
        <v>53</v>
      </c>
      <c r="AC4" s="103" t="s">
        <v>54</v>
      </c>
      <c r="AD4" s="103" t="s">
        <v>55</v>
      </c>
      <c r="AE4" s="98"/>
      <c r="AF4" s="98"/>
      <c r="AG4" s="98"/>
      <c r="AH4" s="98"/>
    </row>
    <row r="5" spans="1:34" x14ac:dyDescent="0.25">
      <c r="A5" s="97" t="s">
        <v>56</v>
      </c>
      <c r="B5" s="98"/>
      <c r="C5" s="98"/>
      <c r="D5" s="98"/>
      <c r="E5" s="98"/>
      <c r="F5" s="98"/>
      <c r="G5" s="99"/>
      <c r="H5" s="104"/>
      <c r="I5" s="97" t="s">
        <v>57</v>
      </c>
      <c r="J5" s="99"/>
      <c r="K5" s="100"/>
      <c r="L5" s="98"/>
      <c r="M5" s="98"/>
      <c r="N5" s="98"/>
      <c r="O5" s="98"/>
      <c r="P5" s="98"/>
      <c r="Q5" s="101"/>
      <c r="R5" s="101"/>
      <c r="S5" s="101"/>
      <c r="T5" s="98"/>
      <c r="U5" s="98"/>
      <c r="V5" s="98"/>
      <c r="W5" s="98"/>
      <c r="X5" s="98"/>
      <c r="Y5" s="98"/>
      <c r="Z5" s="102" t="s">
        <v>58</v>
      </c>
      <c r="AA5" s="105" t="s">
        <v>59</v>
      </c>
      <c r="AB5" s="106" t="s">
        <v>60</v>
      </c>
      <c r="AC5" s="106"/>
      <c r="AD5" s="105"/>
      <c r="AE5" s="98"/>
      <c r="AF5" s="98"/>
      <c r="AG5" s="98"/>
      <c r="AH5" s="98"/>
    </row>
    <row r="6" spans="1:34" x14ac:dyDescent="0.25">
      <c r="A6" s="97" t="s">
        <v>61</v>
      </c>
      <c r="B6" s="98"/>
      <c r="C6" s="98"/>
      <c r="D6" s="98"/>
      <c r="E6" s="98"/>
      <c r="F6" s="98"/>
      <c r="G6" s="99"/>
      <c r="H6" s="98"/>
      <c r="I6" s="97" t="s">
        <v>62</v>
      </c>
      <c r="J6" s="99"/>
      <c r="K6" s="100"/>
      <c r="L6" s="98"/>
      <c r="M6" s="98"/>
      <c r="N6" s="98"/>
      <c r="O6" s="98"/>
      <c r="P6" s="98"/>
      <c r="Q6" s="101"/>
      <c r="R6" s="101"/>
      <c r="S6" s="101"/>
      <c r="T6" s="98"/>
      <c r="U6" s="98"/>
      <c r="V6" s="98"/>
      <c r="W6" s="98"/>
      <c r="X6" s="98"/>
      <c r="Y6" s="98"/>
      <c r="Z6" s="102" t="s">
        <v>63</v>
      </c>
      <c r="AA6" s="105" t="s">
        <v>64</v>
      </c>
      <c r="AB6" s="106" t="s">
        <v>60</v>
      </c>
      <c r="AC6" s="106" t="s">
        <v>65</v>
      </c>
      <c r="AD6" s="105" t="s">
        <v>66</v>
      </c>
      <c r="AE6" s="98"/>
      <c r="AF6" s="98"/>
      <c r="AG6" s="98"/>
      <c r="AH6" s="98"/>
    </row>
    <row r="7" spans="1:34" x14ac:dyDescent="0.25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101"/>
      <c r="R7" s="101"/>
      <c r="S7" s="101"/>
      <c r="T7" s="98"/>
      <c r="U7" s="98"/>
      <c r="V7" s="98"/>
      <c r="W7" s="98"/>
      <c r="X7" s="98"/>
      <c r="Y7" s="98"/>
      <c r="Z7" s="102" t="s">
        <v>67</v>
      </c>
      <c r="AA7" s="105" t="s">
        <v>68</v>
      </c>
      <c r="AB7" s="106" t="s">
        <v>60</v>
      </c>
      <c r="AC7" s="106"/>
      <c r="AD7" s="105"/>
      <c r="AE7" s="98"/>
      <c r="AF7" s="98"/>
      <c r="AG7" s="98"/>
      <c r="AH7" s="98"/>
    </row>
    <row r="8" spans="1:34" x14ac:dyDescent="0.25">
      <c r="A8" s="97" t="s">
        <v>69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101"/>
      <c r="R8" s="101"/>
      <c r="S8" s="101"/>
      <c r="T8" s="98"/>
      <c r="U8" s="98"/>
      <c r="V8" s="98"/>
      <c r="W8" s="98"/>
      <c r="X8" s="98"/>
      <c r="Y8" s="98"/>
      <c r="Z8" s="102" t="s">
        <v>70</v>
      </c>
      <c r="AA8" s="105" t="s">
        <v>64</v>
      </c>
      <c r="AB8" s="106" t="s">
        <v>60</v>
      </c>
      <c r="AC8" s="106" t="s">
        <v>65</v>
      </c>
      <c r="AD8" s="105" t="s">
        <v>66</v>
      </c>
      <c r="AE8" s="98"/>
      <c r="AF8" s="98"/>
      <c r="AG8" s="98"/>
      <c r="AH8" s="98"/>
    </row>
    <row r="9" spans="1:34" x14ac:dyDescent="0.25">
      <c r="A9" s="97" t="s">
        <v>71</v>
      </c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101"/>
      <c r="R9" s="101"/>
      <c r="S9" s="101"/>
      <c r="T9" s="98"/>
      <c r="U9" s="98"/>
      <c r="V9" s="98"/>
      <c r="W9" s="98"/>
      <c r="X9" s="98"/>
      <c r="Y9" s="98"/>
      <c r="Z9" s="104"/>
      <c r="AA9" s="104"/>
      <c r="AB9" s="98"/>
      <c r="AC9" s="98"/>
      <c r="AD9" s="98"/>
      <c r="AE9" s="98"/>
      <c r="AF9" s="98"/>
      <c r="AG9" s="98"/>
      <c r="AH9" s="98"/>
    </row>
    <row r="10" spans="1:34" x14ac:dyDescent="0.25">
      <c r="A10" s="97" t="s">
        <v>72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101"/>
      <c r="R10" s="101"/>
      <c r="S10" s="101"/>
      <c r="T10" s="98"/>
      <c r="U10" s="98"/>
      <c r="V10" s="98"/>
      <c r="W10" s="98"/>
      <c r="X10" s="98"/>
      <c r="Y10" s="98"/>
      <c r="Z10" s="104"/>
      <c r="AA10" s="104"/>
      <c r="AB10" s="98"/>
      <c r="AC10" s="98"/>
      <c r="AD10" s="98"/>
      <c r="AE10" s="98"/>
      <c r="AF10" s="98"/>
      <c r="AG10" s="98"/>
      <c r="AH10" s="98"/>
    </row>
    <row r="11" spans="1:34" ht="13.5" x14ac:dyDescent="0.25">
      <c r="A11" s="98" t="s">
        <v>73</v>
      </c>
      <c r="B11" s="107"/>
      <c r="C11" s="108"/>
      <c r="D11" s="109" t="str">
        <f>CONCATENATE(AA5," ",AB5," ",AC5," ",AD5)</f>
        <v xml:space="preserve">Prehľad rozpočtových nákladov v EUR  </v>
      </c>
      <c r="E11" s="101"/>
      <c r="F11" s="98"/>
      <c r="G11" s="99"/>
      <c r="H11" s="99"/>
      <c r="I11" s="99"/>
      <c r="J11" s="99"/>
      <c r="K11" s="100"/>
      <c r="L11" s="100"/>
      <c r="M11" s="101"/>
      <c r="N11" s="101"/>
      <c r="O11" s="98"/>
      <c r="P11" s="98"/>
      <c r="Q11" s="101"/>
      <c r="R11" s="101"/>
      <c r="S11" s="101"/>
      <c r="T11" s="98"/>
      <c r="U11" s="98"/>
      <c r="V11" s="98"/>
      <c r="W11" s="98"/>
      <c r="X11" s="98"/>
      <c r="Y11" s="98"/>
      <c r="Z11" s="104"/>
      <c r="AA11" s="104"/>
      <c r="AB11" s="98"/>
      <c r="AC11" s="98"/>
      <c r="AD11" s="98"/>
      <c r="AE11" s="98"/>
      <c r="AF11" s="98"/>
      <c r="AG11" s="98"/>
      <c r="AH11" s="98"/>
    </row>
    <row r="12" spans="1:34" x14ac:dyDescent="0.25">
      <c r="A12" s="110" t="s">
        <v>74</v>
      </c>
      <c r="B12" s="110" t="s">
        <v>75</v>
      </c>
      <c r="C12" s="110" t="s">
        <v>76</v>
      </c>
      <c r="D12" s="110" t="s">
        <v>77</v>
      </c>
      <c r="E12" s="110" t="s">
        <v>10</v>
      </c>
      <c r="F12" s="110" t="s">
        <v>78</v>
      </c>
      <c r="G12" s="110" t="s">
        <v>79</v>
      </c>
      <c r="H12" s="110" t="s">
        <v>80</v>
      </c>
      <c r="I12" s="110" t="s">
        <v>81</v>
      </c>
      <c r="J12" s="110" t="s">
        <v>6</v>
      </c>
      <c r="K12" s="111" t="s">
        <v>82</v>
      </c>
      <c r="L12" s="112"/>
      <c r="M12" s="113" t="s">
        <v>83</v>
      </c>
      <c r="N12" s="112"/>
      <c r="O12" s="110" t="s">
        <v>84</v>
      </c>
      <c r="P12" s="114" t="s">
        <v>85</v>
      </c>
      <c r="Q12" s="115" t="s">
        <v>10</v>
      </c>
      <c r="R12" s="115" t="s">
        <v>10</v>
      </c>
      <c r="S12" s="114" t="s">
        <v>10</v>
      </c>
      <c r="T12" s="116" t="s">
        <v>86</v>
      </c>
      <c r="U12" s="116" t="s">
        <v>87</v>
      </c>
      <c r="V12" s="116" t="s">
        <v>88</v>
      </c>
      <c r="W12" s="117" t="s">
        <v>89</v>
      </c>
      <c r="X12" s="117" t="s">
        <v>90</v>
      </c>
      <c r="Y12" s="117" t="s">
        <v>91</v>
      </c>
      <c r="Z12" s="118" t="s">
        <v>92</v>
      </c>
      <c r="AA12" s="118" t="s">
        <v>93</v>
      </c>
      <c r="AB12" s="98"/>
      <c r="AC12" s="98"/>
      <c r="AD12" s="98"/>
      <c r="AE12" s="98"/>
      <c r="AF12" s="98"/>
      <c r="AG12" s="98"/>
      <c r="AH12" s="98"/>
    </row>
    <row r="13" spans="1:34" x14ac:dyDescent="0.25">
      <c r="A13" s="119" t="s">
        <v>94</v>
      </c>
      <c r="B13" s="119" t="s">
        <v>95</v>
      </c>
      <c r="C13" s="120"/>
      <c r="D13" s="119" t="s">
        <v>96</v>
      </c>
      <c r="E13" s="119" t="s">
        <v>97</v>
      </c>
      <c r="F13" s="119" t="s">
        <v>98</v>
      </c>
      <c r="G13" s="119" t="s">
        <v>99</v>
      </c>
      <c r="H13" s="119"/>
      <c r="I13" s="119" t="s">
        <v>100</v>
      </c>
      <c r="J13" s="119"/>
      <c r="K13" s="119" t="s">
        <v>79</v>
      </c>
      <c r="L13" s="119" t="s">
        <v>6</v>
      </c>
      <c r="M13" s="121" t="s">
        <v>79</v>
      </c>
      <c r="N13" s="119" t="s">
        <v>6</v>
      </c>
      <c r="O13" s="119" t="s">
        <v>101</v>
      </c>
      <c r="P13" s="122"/>
      <c r="Q13" s="123" t="s">
        <v>102</v>
      </c>
      <c r="R13" s="123" t="s">
        <v>103</v>
      </c>
      <c r="S13" s="122" t="s">
        <v>104</v>
      </c>
      <c r="T13" s="116" t="s">
        <v>105</v>
      </c>
      <c r="U13" s="116" t="s">
        <v>106</v>
      </c>
      <c r="V13" s="116" t="s">
        <v>107</v>
      </c>
      <c r="W13" s="101"/>
      <c r="X13" s="98"/>
      <c r="Y13" s="98"/>
      <c r="Z13" s="118" t="s">
        <v>108</v>
      </c>
      <c r="AA13" s="118" t="s">
        <v>94</v>
      </c>
      <c r="AB13" s="98"/>
      <c r="AC13" s="98"/>
      <c r="AD13" s="98"/>
      <c r="AE13" s="98"/>
      <c r="AF13" s="98"/>
      <c r="AG13" s="98"/>
      <c r="AH13" s="98"/>
    </row>
    <row r="14" spans="1:34" x14ac:dyDescent="0.25">
      <c r="A14" s="124">
        <v>1</v>
      </c>
      <c r="B14" s="125" t="s">
        <v>109</v>
      </c>
      <c r="C14" s="126" t="s">
        <v>110</v>
      </c>
      <c r="D14" s="127" t="s">
        <v>111</v>
      </c>
      <c r="E14" s="128">
        <v>685</v>
      </c>
      <c r="F14" s="129" t="s">
        <v>112</v>
      </c>
      <c r="G14" s="128">
        <v>6.65</v>
      </c>
    </row>
    <row r="15" spans="1:34" x14ac:dyDescent="0.25">
      <c r="A15" s="124">
        <v>2</v>
      </c>
      <c r="B15" s="125" t="s">
        <v>113</v>
      </c>
      <c r="C15" s="126" t="s">
        <v>114</v>
      </c>
      <c r="D15" s="127" t="s">
        <v>115</v>
      </c>
      <c r="E15" s="128">
        <v>685</v>
      </c>
      <c r="F15" s="117" t="s">
        <v>112</v>
      </c>
      <c r="G15" s="128">
        <v>1.27</v>
      </c>
    </row>
    <row r="16" spans="1:34" x14ac:dyDescent="0.25">
      <c r="A16" s="124">
        <v>3</v>
      </c>
      <c r="B16" s="125" t="s">
        <v>116</v>
      </c>
      <c r="C16" s="126" t="s">
        <v>117</v>
      </c>
      <c r="D16" s="127" t="s">
        <v>118</v>
      </c>
      <c r="E16" s="128">
        <v>685</v>
      </c>
      <c r="F16" s="117" t="s">
        <v>112</v>
      </c>
      <c r="G16" s="128">
        <v>1.44</v>
      </c>
    </row>
    <row r="17" spans="1:34" x14ac:dyDescent="0.25">
      <c r="A17" s="124"/>
      <c r="F17" s="117"/>
      <c r="G17" s="128"/>
    </row>
    <row r="18" spans="1:34" x14ac:dyDescent="0.25">
      <c r="A18" s="124"/>
    </row>
    <row r="19" spans="1:34" x14ac:dyDescent="0.25">
      <c r="A19" s="124"/>
      <c r="F19" s="117"/>
      <c r="G19" s="128"/>
    </row>
    <row r="20" spans="1:34" s="130" customFormat="1" x14ac:dyDescent="0.25">
      <c r="A20" s="124"/>
      <c r="B20" s="125"/>
      <c r="C20" s="126"/>
      <c r="D20" s="127"/>
      <c r="E20" s="134"/>
      <c r="F20" s="135"/>
      <c r="G20" s="128"/>
      <c r="H20" s="98"/>
      <c r="K20" s="131"/>
      <c r="L20" s="131"/>
      <c r="M20" s="128"/>
      <c r="N20" s="128"/>
      <c r="O20" s="132"/>
      <c r="P20" s="132"/>
      <c r="Q20" s="128"/>
      <c r="R20" s="128"/>
      <c r="S20" s="128"/>
      <c r="T20" s="133"/>
      <c r="U20" s="133"/>
      <c r="V20" s="133"/>
      <c r="W20" s="128"/>
      <c r="X20" s="132"/>
      <c r="Y20" s="132"/>
      <c r="Z20" s="126"/>
      <c r="AA20" s="126"/>
      <c r="AB20" s="132"/>
      <c r="AC20" s="132"/>
      <c r="AD20" s="132"/>
      <c r="AE20" s="132"/>
      <c r="AF20" s="132"/>
      <c r="AG20" s="132"/>
      <c r="AH20" s="132"/>
    </row>
    <row r="21" spans="1:34" s="130" customFormat="1" x14ac:dyDescent="0.25">
      <c r="A21" s="124"/>
      <c r="B21" s="125"/>
      <c r="C21" s="126"/>
      <c r="D21" s="127"/>
      <c r="E21" s="134"/>
      <c r="F21" s="135"/>
      <c r="G21" s="128"/>
      <c r="H21" s="98"/>
      <c r="K21" s="131"/>
      <c r="L21" s="131"/>
      <c r="M21" s="128"/>
      <c r="N21" s="128"/>
      <c r="O21" s="132"/>
      <c r="P21" s="132"/>
      <c r="Q21" s="128"/>
      <c r="R21" s="128"/>
      <c r="S21" s="128"/>
      <c r="T21" s="133"/>
      <c r="U21" s="133"/>
      <c r="V21" s="133"/>
      <c r="W21" s="128"/>
      <c r="X21" s="132"/>
      <c r="Y21" s="132"/>
      <c r="Z21" s="126"/>
      <c r="AA21" s="126"/>
      <c r="AB21" s="132"/>
      <c r="AC21" s="132"/>
      <c r="AD21" s="132"/>
      <c r="AE21" s="132"/>
      <c r="AF21" s="132"/>
      <c r="AG21" s="132"/>
      <c r="AH21" s="132"/>
    </row>
    <row r="22" spans="1:34" s="130" customFormat="1" x14ac:dyDescent="0.25">
      <c r="A22" s="124"/>
      <c r="B22" s="125"/>
      <c r="C22" s="127"/>
      <c r="D22" s="136"/>
      <c r="E22" s="134"/>
      <c r="F22" s="137"/>
      <c r="G22" s="128"/>
      <c r="H22" s="98"/>
      <c r="K22" s="131"/>
      <c r="L22" s="131"/>
      <c r="M22" s="128"/>
      <c r="N22" s="128"/>
      <c r="O22" s="132"/>
      <c r="P22" s="132"/>
      <c r="Q22" s="128"/>
      <c r="R22" s="128"/>
      <c r="S22" s="128"/>
      <c r="T22" s="133"/>
      <c r="U22" s="133"/>
      <c r="V22" s="133"/>
      <c r="W22" s="128"/>
      <c r="X22" s="132"/>
      <c r="Y22" s="132"/>
      <c r="Z22" s="126"/>
      <c r="AA22" s="126"/>
      <c r="AB22" s="132"/>
      <c r="AC22" s="132"/>
      <c r="AD22" s="132"/>
      <c r="AE22" s="132"/>
      <c r="AF22" s="132"/>
      <c r="AG22" s="132"/>
      <c r="AH22" s="132"/>
    </row>
    <row r="23" spans="1:34" s="130" customFormat="1" x14ac:dyDescent="0.25">
      <c r="A23" s="124"/>
      <c r="B23" s="125"/>
      <c r="C23" s="127"/>
      <c r="D23" s="136"/>
      <c r="E23" s="134"/>
      <c r="F23" s="137"/>
      <c r="G23" s="128"/>
      <c r="H23" s="98"/>
      <c r="K23" s="131"/>
      <c r="L23" s="131"/>
      <c r="M23" s="128"/>
      <c r="N23" s="128"/>
      <c r="O23" s="132"/>
      <c r="P23" s="132"/>
      <c r="Q23" s="128"/>
      <c r="R23" s="128"/>
      <c r="S23" s="128"/>
      <c r="T23" s="133"/>
      <c r="U23" s="133"/>
      <c r="V23" s="133"/>
      <c r="W23" s="128"/>
      <c r="X23" s="132"/>
      <c r="Y23" s="132"/>
      <c r="Z23" s="126"/>
      <c r="AA23" s="126"/>
      <c r="AB23" s="132"/>
      <c r="AC23" s="132"/>
      <c r="AD23" s="132"/>
      <c r="AE23" s="132"/>
      <c r="AF23" s="132"/>
      <c r="AG23" s="132"/>
      <c r="AH23" s="132"/>
    </row>
    <row r="24" spans="1:34" s="130" customFormat="1" x14ac:dyDescent="0.25">
      <c r="A24" s="124"/>
      <c r="B24" s="125"/>
      <c r="C24" s="127"/>
      <c r="D24" s="136"/>
      <c r="E24" s="134"/>
      <c r="F24" s="137"/>
      <c r="G24" s="128"/>
      <c r="H24" s="98"/>
      <c r="K24" s="131"/>
      <c r="L24" s="131"/>
      <c r="M24" s="128"/>
      <c r="N24" s="128"/>
      <c r="O24" s="132"/>
      <c r="P24" s="132"/>
      <c r="Q24" s="128"/>
      <c r="R24" s="128"/>
      <c r="S24" s="128"/>
      <c r="T24" s="133"/>
      <c r="U24" s="133"/>
      <c r="V24" s="133"/>
      <c r="W24" s="128"/>
      <c r="X24" s="132"/>
      <c r="Y24" s="132"/>
      <c r="Z24" s="126"/>
      <c r="AA24" s="126"/>
      <c r="AB24" s="132"/>
      <c r="AC24" s="132"/>
      <c r="AD24" s="132"/>
      <c r="AE24" s="132"/>
      <c r="AF24" s="132"/>
      <c r="AG24" s="132"/>
      <c r="AH24" s="132"/>
    </row>
    <row r="25" spans="1:34" s="130" customFormat="1" x14ac:dyDescent="0.25">
      <c r="A25" s="124"/>
      <c r="B25" s="125"/>
      <c r="C25" s="127"/>
      <c r="D25" s="136"/>
      <c r="E25" s="134"/>
      <c r="F25" s="137"/>
      <c r="G25" s="138"/>
      <c r="H25" s="98"/>
      <c r="K25" s="131"/>
      <c r="L25" s="131"/>
      <c r="M25" s="128"/>
      <c r="N25" s="128"/>
      <c r="O25" s="132"/>
      <c r="P25" s="132"/>
      <c r="Q25" s="128"/>
      <c r="R25" s="128"/>
      <c r="S25" s="128"/>
      <c r="T25" s="133"/>
      <c r="U25" s="133"/>
      <c r="V25" s="133"/>
      <c r="W25" s="128"/>
      <c r="X25" s="132"/>
      <c r="Y25" s="132"/>
      <c r="Z25" s="126"/>
      <c r="AA25" s="126"/>
      <c r="AB25" s="132"/>
      <c r="AC25" s="132"/>
      <c r="AD25" s="132"/>
      <c r="AE25" s="132"/>
      <c r="AF25" s="132"/>
      <c r="AG25" s="132"/>
      <c r="AH25" s="132"/>
    </row>
    <row r="26" spans="1:34" s="130" customFormat="1" x14ac:dyDescent="0.25">
      <c r="A26" s="124"/>
      <c r="B26" s="125"/>
      <c r="C26" s="127"/>
      <c r="D26" s="136"/>
      <c r="E26" s="134"/>
      <c r="F26" s="137"/>
      <c r="G26" s="128"/>
      <c r="H26" s="98"/>
      <c r="K26" s="131"/>
      <c r="L26" s="131"/>
      <c r="M26" s="128"/>
      <c r="N26" s="128"/>
      <c r="O26" s="132"/>
      <c r="P26" s="132"/>
      <c r="Q26" s="128"/>
      <c r="R26" s="128"/>
      <c r="S26" s="128"/>
      <c r="T26" s="133"/>
      <c r="U26" s="133"/>
      <c r="V26" s="133"/>
      <c r="W26" s="128"/>
      <c r="X26" s="132"/>
      <c r="Y26" s="132"/>
      <c r="Z26" s="126"/>
      <c r="AA26" s="126"/>
      <c r="AB26" s="132"/>
      <c r="AC26" s="132"/>
      <c r="AD26" s="132"/>
      <c r="AE26" s="132"/>
      <c r="AF26" s="132"/>
      <c r="AG26" s="132"/>
      <c r="AH26" s="132"/>
    </row>
    <row r="27" spans="1:34" s="130" customFormat="1" x14ac:dyDescent="0.25">
      <c r="A27" s="124"/>
      <c r="B27" s="125"/>
      <c r="C27" s="127"/>
      <c r="D27" s="136"/>
      <c r="E27" s="134"/>
      <c r="F27" s="137"/>
      <c r="G27" s="128"/>
      <c r="H27" s="98"/>
      <c r="K27" s="131"/>
      <c r="L27" s="131"/>
      <c r="M27" s="128"/>
      <c r="N27" s="128"/>
      <c r="O27" s="132"/>
      <c r="P27" s="132"/>
      <c r="Q27" s="128"/>
      <c r="R27" s="128"/>
      <c r="S27" s="128"/>
      <c r="T27" s="133"/>
      <c r="U27" s="133"/>
      <c r="V27" s="133"/>
      <c r="W27" s="128"/>
      <c r="X27" s="132"/>
      <c r="Y27" s="132"/>
      <c r="Z27" s="126"/>
      <c r="AA27" s="126"/>
      <c r="AB27" s="132"/>
      <c r="AC27" s="132"/>
      <c r="AD27" s="132"/>
      <c r="AE27" s="132"/>
      <c r="AF27" s="132"/>
      <c r="AG27" s="132"/>
      <c r="AH27" s="132"/>
    </row>
    <row r="28" spans="1:34" s="130" customFormat="1" x14ac:dyDescent="0.25">
      <c r="A28" s="124"/>
      <c r="B28" s="125"/>
      <c r="C28" s="127"/>
      <c r="D28" s="136"/>
      <c r="E28" s="134"/>
      <c r="F28" s="137"/>
      <c r="G28" s="128"/>
      <c r="H28" s="98"/>
      <c r="K28" s="131"/>
      <c r="L28" s="131"/>
      <c r="M28" s="128"/>
      <c r="N28" s="128"/>
      <c r="O28" s="132"/>
      <c r="P28" s="132"/>
      <c r="Q28" s="128"/>
      <c r="R28" s="128"/>
      <c r="S28" s="128"/>
      <c r="T28" s="133"/>
      <c r="U28" s="133"/>
      <c r="V28" s="133"/>
      <c r="W28" s="128"/>
      <c r="X28" s="132"/>
      <c r="Y28" s="132"/>
      <c r="Z28" s="126"/>
      <c r="AA28" s="126"/>
      <c r="AB28" s="132"/>
      <c r="AC28" s="132"/>
      <c r="AD28" s="132"/>
      <c r="AE28" s="132"/>
      <c r="AF28" s="132"/>
      <c r="AG28" s="132"/>
      <c r="AH28" s="132"/>
    </row>
    <row r="29" spans="1:34" s="130" customFormat="1" x14ac:dyDescent="0.25">
      <c r="A29" s="124"/>
      <c r="B29" s="125"/>
      <c r="C29" s="127"/>
      <c r="D29" s="136"/>
      <c r="E29" s="134"/>
      <c r="F29" s="137"/>
      <c r="G29" s="128"/>
      <c r="H29" s="98"/>
      <c r="K29" s="131"/>
      <c r="L29" s="131"/>
      <c r="M29" s="128"/>
      <c r="N29" s="128"/>
      <c r="O29" s="132"/>
      <c r="P29" s="132"/>
      <c r="Q29" s="128"/>
      <c r="R29" s="128"/>
      <c r="S29" s="128"/>
      <c r="T29" s="133"/>
      <c r="U29" s="133"/>
      <c r="V29" s="133"/>
      <c r="W29" s="128"/>
      <c r="X29" s="132"/>
      <c r="Y29" s="132"/>
      <c r="Z29" s="126"/>
      <c r="AA29" s="126"/>
      <c r="AB29" s="132"/>
      <c r="AC29" s="132"/>
      <c r="AD29" s="132"/>
      <c r="AE29" s="132"/>
      <c r="AF29" s="132"/>
      <c r="AG29" s="132"/>
      <c r="AH29" s="132"/>
    </row>
    <row r="30" spans="1:34" s="130" customFormat="1" x14ac:dyDescent="0.25">
      <c r="A30" s="124"/>
      <c r="B30" s="125"/>
      <c r="C30" s="127"/>
      <c r="D30" s="136"/>
      <c r="E30" s="134"/>
      <c r="F30" s="137"/>
      <c r="G30" s="128"/>
      <c r="H30" s="98"/>
      <c r="K30" s="131"/>
      <c r="L30" s="131"/>
      <c r="M30" s="128"/>
      <c r="N30" s="128"/>
      <c r="O30" s="132"/>
      <c r="P30" s="132"/>
      <c r="Q30" s="128"/>
      <c r="R30" s="128"/>
      <c r="S30" s="128"/>
      <c r="T30" s="133"/>
      <c r="U30" s="133"/>
      <c r="V30" s="133"/>
      <c r="W30" s="128"/>
      <c r="X30" s="132"/>
      <c r="Y30" s="132"/>
      <c r="Z30" s="126"/>
      <c r="AA30" s="126"/>
      <c r="AB30" s="132"/>
      <c r="AC30" s="132"/>
      <c r="AD30" s="132"/>
      <c r="AE30" s="132"/>
      <c r="AF30" s="132"/>
      <c r="AG30" s="132"/>
      <c r="AH30" s="132"/>
    </row>
    <row r="31" spans="1:34" s="130" customFormat="1" x14ac:dyDescent="0.25">
      <c r="A31" s="124"/>
      <c r="B31" s="125"/>
      <c r="C31" s="126"/>
      <c r="D31" s="127"/>
      <c r="E31" s="134"/>
      <c r="F31" s="137"/>
      <c r="G31" s="128"/>
      <c r="H31" s="98"/>
      <c r="K31" s="131"/>
      <c r="L31" s="131"/>
      <c r="M31" s="128"/>
      <c r="N31" s="128"/>
      <c r="O31" s="132"/>
      <c r="P31" s="132"/>
      <c r="Q31" s="128"/>
      <c r="R31" s="128"/>
      <c r="S31" s="128"/>
      <c r="T31" s="133"/>
      <c r="U31" s="133"/>
      <c r="V31" s="133"/>
      <c r="W31" s="128"/>
      <c r="X31" s="132"/>
      <c r="Y31" s="132"/>
      <c r="Z31" s="126"/>
      <c r="AA31" s="126"/>
      <c r="AB31" s="132"/>
      <c r="AC31" s="132"/>
      <c r="AD31" s="132"/>
      <c r="AE31" s="132"/>
      <c r="AF31" s="132"/>
      <c r="AG31" s="132"/>
      <c r="AH31" s="132"/>
    </row>
    <row r="32" spans="1:34" s="130" customFormat="1" x14ac:dyDescent="0.25">
      <c r="A32" s="124"/>
      <c r="B32" s="125"/>
      <c r="C32" s="126"/>
      <c r="D32" s="127"/>
      <c r="E32" s="134"/>
      <c r="F32" s="137"/>
      <c r="G32" s="128"/>
      <c r="H32" s="98"/>
      <c r="K32" s="131"/>
      <c r="L32" s="131"/>
      <c r="M32" s="128"/>
      <c r="N32" s="128"/>
      <c r="O32" s="132"/>
      <c r="P32" s="132"/>
      <c r="Q32" s="128"/>
      <c r="R32" s="128"/>
      <c r="S32" s="128"/>
      <c r="T32" s="133"/>
      <c r="U32" s="133"/>
      <c r="V32" s="133"/>
      <c r="W32" s="128"/>
      <c r="X32" s="132"/>
      <c r="Y32" s="132"/>
      <c r="Z32" s="126"/>
      <c r="AA32" s="126"/>
      <c r="AB32" s="132"/>
      <c r="AC32" s="132"/>
      <c r="AD32" s="132"/>
      <c r="AE32" s="132"/>
      <c r="AF32" s="132"/>
      <c r="AG32" s="132"/>
      <c r="AH32" s="132"/>
    </row>
    <row r="33" spans="1:34" s="130" customFormat="1" x14ac:dyDescent="0.25">
      <c r="A33" s="124"/>
      <c r="B33" s="125"/>
      <c r="C33" s="126"/>
      <c r="D33" s="127"/>
      <c r="E33" s="134"/>
      <c r="F33" s="137"/>
      <c r="G33" s="128"/>
      <c r="H33" s="98"/>
      <c r="K33" s="131"/>
      <c r="L33" s="131"/>
      <c r="M33" s="128"/>
      <c r="N33" s="128"/>
      <c r="O33" s="132"/>
      <c r="P33" s="132"/>
      <c r="Q33" s="128"/>
      <c r="R33" s="128"/>
      <c r="S33" s="128"/>
      <c r="T33" s="133"/>
      <c r="U33" s="133"/>
      <c r="V33" s="133"/>
      <c r="W33" s="128"/>
      <c r="X33" s="132"/>
      <c r="Y33" s="132"/>
      <c r="Z33" s="126"/>
      <c r="AA33" s="126"/>
      <c r="AB33" s="132"/>
      <c r="AC33" s="132"/>
      <c r="AD33" s="132"/>
      <c r="AE33" s="132"/>
      <c r="AF33" s="132"/>
      <c r="AG33" s="132"/>
      <c r="AH33" s="132"/>
    </row>
    <row r="34" spans="1:34" s="130" customFormat="1" x14ac:dyDescent="0.25">
      <c r="A34" s="124"/>
      <c r="B34" s="125"/>
      <c r="C34" s="126"/>
      <c r="D34" s="127"/>
      <c r="E34" s="134"/>
      <c r="F34" s="137"/>
      <c r="G34" s="128"/>
      <c r="H34" s="98"/>
      <c r="K34" s="131"/>
      <c r="L34" s="131"/>
      <c r="M34" s="128"/>
      <c r="N34" s="128"/>
      <c r="O34" s="132"/>
      <c r="P34" s="132"/>
      <c r="Q34" s="128"/>
      <c r="R34" s="128"/>
      <c r="S34" s="128"/>
      <c r="T34" s="133"/>
      <c r="U34" s="133"/>
      <c r="V34" s="133"/>
      <c r="W34" s="128"/>
      <c r="X34" s="132"/>
      <c r="Y34" s="132"/>
      <c r="Z34" s="126"/>
      <c r="AA34" s="126"/>
      <c r="AB34" s="132"/>
      <c r="AC34" s="132"/>
      <c r="AD34" s="132"/>
      <c r="AE34" s="132"/>
      <c r="AF34" s="132"/>
      <c r="AG34" s="132"/>
      <c r="AH34" s="132"/>
    </row>
    <row r="35" spans="1:34" s="130" customFormat="1" x14ac:dyDescent="0.25">
      <c r="A35" s="124"/>
      <c r="B35" s="125"/>
      <c r="C35" s="126"/>
      <c r="D35" s="127"/>
      <c r="E35" s="134"/>
      <c r="F35" s="137"/>
      <c r="G35" s="128"/>
      <c r="H35" s="98"/>
      <c r="K35" s="131"/>
      <c r="L35" s="131"/>
      <c r="M35" s="128"/>
      <c r="N35" s="128"/>
      <c r="O35" s="132"/>
      <c r="P35" s="132"/>
      <c r="Q35" s="128"/>
      <c r="R35" s="128"/>
      <c r="S35" s="128"/>
      <c r="T35" s="133"/>
      <c r="U35" s="133"/>
      <c r="V35" s="133"/>
      <c r="W35" s="128"/>
      <c r="X35" s="132"/>
      <c r="Y35" s="132"/>
      <c r="Z35" s="126"/>
      <c r="AA35" s="126"/>
      <c r="AB35" s="132"/>
      <c r="AC35" s="132"/>
      <c r="AD35" s="132"/>
      <c r="AE35" s="132"/>
      <c r="AF35" s="132"/>
      <c r="AG35" s="132"/>
      <c r="AH35" s="132"/>
    </row>
    <row r="36" spans="1:34" s="130" customFormat="1" x14ac:dyDescent="0.25">
      <c r="A36" s="124"/>
      <c r="B36" s="125"/>
      <c r="C36" s="126"/>
      <c r="D36" s="127"/>
      <c r="E36" s="134"/>
      <c r="F36" s="137"/>
      <c r="G36" s="128"/>
      <c r="H36" s="98"/>
      <c r="K36" s="131"/>
      <c r="L36" s="131"/>
      <c r="M36" s="128"/>
      <c r="N36" s="128"/>
      <c r="O36" s="132"/>
      <c r="P36" s="132"/>
      <c r="Q36" s="128"/>
      <c r="R36" s="128"/>
      <c r="S36" s="128"/>
      <c r="T36" s="133"/>
      <c r="U36" s="133"/>
      <c r="V36" s="133"/>
      <c r="W36" s="128"/>
      <c r="X36" s="132"/>
      <c r="Y36" s="132"/>
      <c r="Z36" s="126"/>
      <c r="AA36" s="126"/>
      <c r="AB36" s="132"/>
      <c r="AC36" s="132"/>
      <c r="AD36" s="132"/>
      <c r="AE36" s="132"/>
      <c r="AF36" s="132"/>
      <c r="AG36" s="132"/>
      <c r="AH36" s="132"/>
    </row>
    <row r="37" spans="1:34" s="130" customFormat="1" x14ac:dyDescent="0.25">
      <c r="A37" s="124"/>
      <c r="B37" s="125"/>
      <c r="C37" s="126"/>
      <c r="D37" s="127"/>
      <c r="E37" s="134"/>
      <c r="F37" s="137"/>
      <c r="G37" s="128"/>
      <c r="H37" s="98"/>
      <c r="K37" s="131"/>
      <c r="L37" s="131"/>
      <c r="M37" s="128"/>
      <c r="N37" s="128"/>
      <c r="O37" s="132"/>
      <c r="P37" s="132"/>
      <c r="Q37" s="128"/>
      <c r="R37" s="128"/>
      <c r="S37" s="128"/>
      <c r="T37" s="133"/>
      <c r="U37" s="133"/>
      <c r="V37" s="133"/>
      <c r="W37" s="128"/>
      <c r="X37" s="132"/>
      <c r="Y37" s="132"/>
      <c r="Z37" s="126"/>
      <c r="AA37" s="126"/>
      <c r="AB37" s="132"/>
      <c r="AC37" s="132"/>
      <c r="AD37" s="132"/>
      <c r="AE37" s="132"/>
      <c r="AF37" s="132"/>
      <c r="AG37" s="132"/>
      <c r="AH37" s="132"/>
    </row>
    <row r="38" spans="1:34" s="130" customFormat="1" x14ac:dyDescent="0.25">
      <c r="A38" s="124"/>
      <c r="B38" s="125"/>
      <c r="C38" s="126"/>
      <c r="D38" s="127"/>
      <c r="E38" s="134"/>
      <c r="F38" s="137"/>
      <c r="G38" s="128"/>
      <c r="H38" s="98"/>
      <c r="K38" s="131"/>
      <c r="L38" s="131"/>
      <c r="M38" s="128"/>
      <c r="N38" s="128"/>
      <c r="O38" s="132"/>
      <c r="P38" s="132"/>
      <c r="Q38" s="128"/>
      <c r="R38" s="128"/>
      <c r="S38" s="128"/>
      <c r="T38" s="133"/>
      <c r="U38" s="133"/>
      <c r="V38" s="133"/>
      <c r="W38" s="128"/>
      <c r="X38" s="132"/>
      <c r="Y38" s="132"/>
      <c r="Z38" s="126"/>
      <c r="AA38" s="126"/>
      <c r="AB38" s="132"/>
      <c r="AC38" s="132"/>
      <c r="AD38" s="132"/>
      <c r="AE38" s="132"/>
      <c r="AF38" s="132"/>
      <c r="AG38" s="132"/>
      <c r="AH38" s="132"/>
    </row>
    <row r="39" spans="1:34" s="130" customFormat="1" x14ac:dyDescent="0.25">
      <c r="A39" s="124"/>
      <c r="B39" s="125"/>
      <c r="C39" s="126"/>
      <c r="D39" s="127"/>
      <c r="E39" s="134"/>
      <c r="F39" s="137"/>
      <c r="G39" s="128"/>
      <c r="H39" s="98"/>
      <c r="K39" s="131"/>
      <c r="L39" s="131"/>
      <c r="M39" s="128"/>
      <c r="N39" s="128"/>
      <c r="O39" s="132"/>
      <c r="P39" s="132"/>
      <c r="Q39" s="128"/>
      <c r="R39" s="128"/>
      <c r="S39" s="128"/>
      <c r="T39" s="133"/>
      <c r="U39" s="133"/>
      <c r="V39" s="133"/>
      <c r="W39" s="128"/>
      <c r="X39" s="132"/>
      <c r="Y39" s="132"/>
      <c r="Z39" s="126"/>
      <c r="AA39" s="126"/>
      <c r="AB39" s="132"/>
      <c r="AC39" s="132"/>
      <c r="AD39" s="132"/>
      <c r="AE39" s="132"/>
      <c r="AF39" s="132"/>
      <c r="AG39" s="132"/>
      <c r="AH39" s="132"/>
    </row>
    <row r="40" spans="1:34" s="130" customFormat="1" x14ac:dyDescent="0.25">
      <c r="A40" s="124"/>
      <c r="B40" s="125"/>
      <c r="C40" s="126"/>
      <c r="D40" s="127"/>
      <c r="E40" s="134"/>
      <c r="F40" s="137"/>
      <c r="G40" s="128"/>
      <c r="H40" s="98"/>
      <c r="K40" s="131"/>
      <c r="L40" s="131"/>
      <c r="M40" s="128"/>
      <c r="N40" s="128"/>
      <c r="O40" s="132"/>
      <c r="P40" s="132"/>
      <c r="Q40" s="128"/>
      <c r="R40" s="128"/>
      <c r="S40" s="128"/>
      <c r="T40" s="133"/>
      <c r="U40" s="133"/>
      <c r="V40" s="133"/>
      <c r="W40" s="128"/>
      <c r="X40" s="132"/>
      <c r="Y40" s="132"/>
      <c r="Z40" s="126"/>
      <c r="AA40" s="126"/>
      <c r="AB40" s="132"/>
      <c r="AC40" s="132"/>
      <c r="AD40" s="132"/>
      <c r="AE40" s="132"/>
      <c r="AF40" s="132"/>
      <c r="AG40" s="132"/>
      <c r="AH40" s="132"/>
    </row>
    <row r="41" spans="1:34" s="130" customFormat="1" x14ac:dyDescent="0.25">
      <c r="A41" s="124"/>
      <c r="B41" s="125"/>
      <c r="C41" s="126"/>
      <c r="D41" s="127"/>
      <c r="E41" s="134"/>
      <c r="F41" s="137"/>
      <c r="G41" s="128"/>
      <c r="H41" s="98"/>
      <c r="K41" s="131"/>
      <c r="L41" s="131"/>
      <c r="M41" s="128"/>
      <c r="N41" s="128"/>
      <c r="O41" s="132"/>
      <c r="P41" s="132"/>
      <c r="Q41" s="128"/>
      <c r="R41" s="128"/>
      <c r="S41" s="128"/>
      <c r="T41" s="133"/>
      <c r="U41" s="133"/>
      <c r="V41" s="133"/>
      <c r="W41" s="128"/>
      <c r="X41" s="132"/>
      <c r="Y41" s="132"/>
      <c r="Z41" s="126"/>
      <c r="AA41" s="126"/>
      <c r="AB41" s="132"/>
      <c r="AC41" s="132"/>
      <c r="AD41" s="132"/>
      <c r="AE41" s="132"/>
      <c r="AF41" s="132"/>
      <c r="AG41" s="132"/>
      <c r="AH41" s="132"/>
    </row>
    <row r="42" spans="1:34" s="130" customFormat="1" x14ac:dyDescent="0.25">
      <c r="A42" s="124"/>
      <c r="B42" s="125"/>
      <c r="C42" s="126"/>
      <c r="D42" s="127"/>
      <c r="E42" s="134"/>
      <c r="F42" s="137"/>
      <c r="G42" s="128"/>
      <c r="H42" s="98"/>
      <c r="K42" s="131"/>
      <c r="L42" s="131"/>
      <c r="M42" s="128"/>
      <c r="N42" s="128"/>
      <c r="O42" s="132"/>
      <c r="P42" s="132"/>
      <c r="Q42" s="128"/>
      <c r="R42" s="128"/>
      <c r="S42" s="128"/>
      <c r="T42" s="133"/>
      <c r="U42" s="133"/>
      <c r="V42" s="133"/>
      <c r="W42" s="128"/>
      <c r="X42" s="132"/>
      <c r="Y42" s="132"/>
      <c r="Z42" s="126"/>
      <c r="AA42" s="126"/>
      <c r="AB42" s="132"/>
      <c r="AC42" s="132"/>
      <c r="AD42" s="132"/>
      <c r="AE42" s="132"/>
      <c r="AF42" s="132"/>
      <c r="AG42" s="132"/>
      <c r="AH42" s="132"/>
    </row>
    <row r="43" spans="1:34" s="130" customFormat="1" x14ac:dyDescent="0.25">
      <c r="A43" s="124"/>
      <c r="B43" s="125"/>
      <c r="C43" s="126"/>
      <c r="D43" s="127"/>
      <c r="E43" s="134"/>
      <c r="F43" s="137"/>
      <c r="G43" s="128"/>
      <c r="H43" s="98"/>
      <c r="K43" s="131"/>
      <c r="L43" s="131"/>
      <c r="M43" s="128"/>
      <c r="N43" s="128"/>
      <c r="O43" s="132"/>
      <c r="P43" s="132"/>
      <c r="Q43" s="128"/>
      <c r="R43" s="128"/>
      <c r="S43" s="128"/>
      <c r="T43" s="133"/>
      <c r="U43" s="133"/>
      <c r="V43" s="133"/>
      <c r="W43" s="128"/>
      <c r="X43" s="132"/>
      <c r="Y43" s="132"/>
      <c r="Z43" s="126"/>
      <c r="AA43" s="126"/>
      <c r="AB43" s="132"/>
      <c r="AC43" s="132"/>
      <c r="AD43" s="132"/>
      <c r="AE43" s="132"/>
      <c r="AF43" s="132"/>
      <c r="AG43" s="132"/>
      <c r="AH43" s="132"/>
    </row>
    <row r="44" spans="1:34" s="130" customFormat="1" x14ac:dyDescent="0.25">
      <c r="A44" s="124"/>
      <c r="B44" s="125"/>
      <c r="C44" s="126"/>
      <c r="D44" s="127"/>
      <c r="E44" s="134"/>
      <c r="F44" s="137"/>
      <c r="G44" s="128"/>
      <c r="H44" s="98"/>
      <c r="K44" s="131"/>
      <c r="L44" s="131"/>
      <c r="M44" s="128"/>
      <c r="N44" s="128"/>
      <c r="O44" s="132"/>
      <c r="P44" s="132"/>
      <c r="Q44" s="128"/>
      <c r="R44" s="128"/>
      <c r="S44" s="128"/>
      <c r="T44" s="133"/>
      <c r="U44" s="133"/>
      <c r="V44" s="133"/>
      <c r="W44" s="128"/>
      <c r="X44" s="132"/>
      <c r="Y44" s="132"/>
      <c r="Z44" s="126"/>
      <c r="AA44" s="126"/>
      <c r="AB44" s="132"/>
      <c r="AC44" s="132"/>
      <c r="AD44" s="132"/>
      <c r="AE44" s="132"/>
      <c r="AF44" s="132"/>
      <c r="AG44" s="132"/>
      <c r="AH44" s="132"/>
    </row>
    <row r="45" spans="1:34" s="130" customFormat="1" x14ac:dyDescent="0.25">
      <c r="A45" s="139"/>
      <c r="B45" s="125"/>
      <c r="C45" s="126"/>
      <c r="D45" s="127"/>
      <c r="E45" s="134"/>
      <c r="F45" s="137"/>
      <c r="G45" s="128"/>
      <c r="H45" s="98"/>
      <c r="K45" s="131"/>
      <c r="L45" s="131"/>
      <c r="M45" s="128"/>
      <c r="N45" s="128"/>
      <c r="O45" s="132"/>
      <c r="P45" s="132"/>
      <c r="Q45" s="128"/>
      <c r="R45" s="128"/>
      <c r="S45" s="128"/>
      <c r="T45" s="133"/>
      <c r="U45" s="133"/>
      <c r="V45" s="133"/>
      <c r="W45" s="128"/>
      <c r="X45" s="132"/>
      <c r="Y45" s="132"/>
      <c r="Z45" s="126"/>
      <c r="AA45" s="126"/>
      <c r="AB45" s="132"/>
      <c r="AC45" s="132"/>
      <c r="AD45" s="132"/>
      <c r="AE45" s="132"/>
      <c r="AF45" s="132"/>
      <c r="AG45" s="132"/>
      <c r="AH45" s="132"/>
    </row>
    <row r="46" spans="1:34" s="130" customFormat="1" x14ac:dyDescent="0.25">
      <c r="A46" s="139"/>
      <c r="B46" s="125"/>
      <c r="C46" s="126"/>
      <c r="D46" s="127"/>
      <c r="E46" s="134"/>
      <c r="F46" s="137"/>
      <c r="G46" s="128"/>
      <c r="H46" s="98"/>
      <c r="K46" s="131"/>
      <c r="L46" s="131"/>
      <c r="M46" s="128"/>
      <c r="N46" s="128"/>
      <c r="O46" s="132"/>
      <c r="P46" s="132"/>
      <c r="Q46" s="128"/>
      <c r="R46" s="128"/>
      <c r="S46" s="128"/>
      <c r="T46" s="133"/>
      <c r="U46" s="133"/>
      <c r="V46" s="133"/>
      <c r="W46" s="128"/>
      <c r="X46" s="132"/>
      <c r="Y46" s="132"/>
      <c r="Z46" s="126"/>
      <c r="AA46" s="126"/>
      <c r="AB46" s="132"/>
      <c r="AC46" s="132"/>
      <c r="AD46" s="132"/>
      <c r="AE46" s="132"/>
      <c r="AF46" s="132"/>
      <c r="AG46" s="132"/>
      <c r="AH46" s="132"/>
    </row>
    <row r="47" spans="1:34" s="130" customFormat="1" x14ac:dyDescent="0.25">
      <c r="A47" s="139"/>
      <c r="B47" s="125"/>
      <c r="C47" s="126"/>
      <c r="D47" s="127"/>
      <c r="E47" s="134"/>
      <c r="F47" s="137"/>
      <c r="G47" s="128"/>
      <c r="H47" s="98"/>
      <c r="K47" s="131"/>
      <c r="L47" s="131"/>
      <c r="M47" s="128"/>
      <c r="N47" s="128"/>
      <c r="O47" s="132"/>
      <c r="P47" s="132"/>
      <c r="Q47" s="128"/>
      <c r="R47" s="128"/>
      <c r="S47" s="128"/>
      <c r="T47" s="133"/>
      <c r="U47" s="133"/>
      <c r="V47" s="133"/>
      <c r="W47" s="128"/>
      <c r="X47" s="132"/>
      <c r="Y47" s="132"/>
      <c r="Z47" s="126"/>
      <c r="AA47" s="126"/>
      <c r="AB47" s="132"/>
      <c r="AC47" s="132"/>
      <c r="AD47" s="132"/>
      <c r="AE47" s="132"/>
      <c r="AF47" s="132"/>
      <c r="AG47" s="132"/>
      <c r="AH47" s="132"/>
    </row>
    <row r="48" spans="1:34" s="130" customFormat="1" x14ac:dyDescent="0.25">
      <c r="A48" s="139"/>
      <c r="B48" s="125"/>
      <c r="C48" s="126"/>
      <c r="D48" s="127"/>
      <c r="E48" s="134"/>
      <c r="F48" s="137"/>
      <c r="G48" s="128"/>
      <c r="H48" s="98"/>
      <c r="K48" s="131"/>
      <c r="L48" s="131"/>
      <c r="M48" s="128"/>
      <c r="N48" s="128"/>
      <c r="O48" s="132"/>
      <c r="P48" s="132"/>
      <c r="Q48" s="128"/>
      <c r="R48" s="128"/>
      <c r="S48" s="128"/>
      <c r="T48" s="133"/>
      <c r="U48" s="133"/>
      <c r="V48" s="133"/>
      <c r="W48" s="128"/>
      <c r="X48" s="132"/>
      <c r="Y48" s="132"/>
      <c r="Z48" s="126"/>
      <c r="AA48" s="126"/>
      <c r="AB48" s="132"/>
      <c r="AC48" s="132"/>
      <c r="AD48" s="132"/>
      <c r="AE48" s="132"/>
      <c r="AF48" s="132"/>
      <c r="AG48" s="132"/>
      <c r="AH48" s="132"/>
    </row>
    <row r="49" spans="1:34" s="130" customFormat="1" x14ac:dyDescent="0.25">
      <c r="A49" s="139"/>
      <c r="B49" s="125"/>
      <c r="C49" s="126"/>
      <c r="D49" s="127"/>
      <c r="E49" s="134"/>
      <c r="F49" s="137"/>
      <c r="G49" s="128"/>
      <c r="H49" s="98"/>
      <c r="K49" s="131"/>
      <c r="L49" s="131"/>
      <c r="M49" s="128"/>
      <c r="N49" s="128"/>
      <c r="O49" s="132"/>
      <c r="P49" s="132"/>
      <c r="Q49" s="128"/>
      <c r="R49" s="128"/>
      <c r="S49" s="128"/>
      <c r="T49" s="133"/>
      <c r="U49" s="133"/>
      <c r="V49" s="133"/>
      <c r="W49" s="128"/>
      <c r="X49" s="132"/>
      <c r="Y49" s="132"/>
      <c r="Z49" s="126"/>
      <c r="AA49" s="126"/>
      <c r="AB49" s="132"/>
      <c r="AC49" s="132"/>
      <c r="AD49" s="132"/>
      <c r="AE49" s="132"/>
      <c r="AF49" s="132"/>
      <c r="AG49" s="132"/>
      <c r="AH49" s="132"/>
    </row>
    <row r="50" spans="1:34" s="130" customFormat="1" x14ac:dyDescent="0.25">
      <c r="A50" s="139"/>
      <c r="B50" s="125"/>
      <c r="C50" s="126"/>
      <c r="D50" s="127"/>
      <c r="E50" s="134"/>
      <c r="F50" s="137"/>
      <c r="G50" s="128"/>
      <c r="H50" s="98"/>
      <c r="K50" s="131"/>
      <c r="L50" s="131"/>
      <c r="M50" s="128"/>
      <c r="N50" s="128"/>
      <c r="O50" s="132"/>
      <c r="P50" s="132"/>
      <c r="Q50" s="128"/>
      <c r="R50" s="128"/>
      <c r="S50" s="128"/>
      <c r="T50" s="133"/>
      <c r="U50" s="133"/>
      <c r="V50" s="133"/>
      <c r="W50" s="128"/>
      <c r="X50" s="132"/>
      <c r="Y50" s="132"/>
      <c r="Z50" s="126"/>
      <c r="AA50" s="126"/>
      <c r="AB50" s="132"/>
      <c r="AC50" s="132"/>
      <c r="AD50" s="132"/>
      <c r="AE50" s="132"/>
      <c r="AF50" s="132"/>
      <c r="AG50" s="132"/>
      <c r="AH50" s="132"/>
    </row>
    <row r="51" spans="1:34" s="130" customFormat="1" x14ac:dyDescent="0.25">
      <c r="A51" s="139"/>
      <c r="B51" s="125"/>
      <c r="C51" s="126"/>
      <c r="D51" s="127"/>
      <c r="E51" s="134"/>
      <c r="F51" s="137"/>
      <c r="G51" s="128"/>
      <c r="H51" s="98"/>
      <c r="K51" s="131"/>
      <c r="L51" s="131"/>
      <c r="M51" s="128"/>
      <c r="N51" s="128"/>
      <c r="O51" s="132"/>
      <c r="P51" s="132"/>
      <c r="Q51" s="128"/>
      <c r="R51" s="128"/>
      <c r="S51" s="128"/>
      <c r="T51" s="133"/>
      <c r="U51" s="133"/>
      <c r="V51" s="133"/>
      <c r="W51" s="128"/>
      <c r="X51" s="132"/>
      <c r="Y51" s="132"/>
      <c r="Z51" s="126"/>
      <c r="AA51" s="126"/>
      <c r="AB51" s="132"/>
      <c r="AC51" s="132"/>
      <c r="AD51" s="132"/>
      <c r="AE51" s="132"/>
      <c r="AF51" s="132"/>
      <c r="AG51" s="132"/>
      <c r="AH51" s="132"/>
    </row>
    <row r="52" spans="1:34" s="130" customFormat="1" x14ac:dyDescent="0.25">
      <c r="A52" s="139"/>
      <c r="B52" s="125"/>
      <c r="C52" s="126"/>
      <c r="D52" s="127"/>
      <c r="E52" s="134"/>
      <c r="F52" s="137"/>
      <c r="G52" s="128"/>
      <c r="H52" s="98"/>
      <c r="K52" s="131"/>
      <c r="L52" s="131"/>
      <c r="M52" s="128"/>
      <c r="N52" s="128"/>
      <c r="O52" s="132"/>
      <c r="P52" s="132"/>
      <c r="Q52" s="128"/>
      <c r="R52" s="128"/>
      <c r="S52" s="128"/>
      <c r="T52" s="133"/>
      <c r="U52" s="133"/>
      <c r="V52" s="133"/>
      <c r="W52" s="128"/>
      <c r="X52" s="132"/>
      <c r="Y52" s="132"/>
      <c r="Z52" s="126"/>
      <c r="AA52" s="126"/>
      <c r="AB52" s="132"/>
      <c r="AC52" s="132"/>
      <c r="AD52" s="132"/>
      <c r="AE52" s="132"/>
      <c r="AF52" s="132"/>
      <c r="AG52" s="132"/>
      <c r="AH52" s="132"/>
    </row>
    <row r="53" spans="1:34" s="130" customFormat="1" x14ac:dyDescent="0.25">
      <c r="A53" s="139"/>
      <c r="B53" s="125"/>
      <c r="C53" s="126"/>
      <c r="D53" s="127"/>
      <c r="E53" s="134"/>
      <c r="F53" s="137"/>
      <c r="G53" s="128"/>
      <c r="H53" s="98"/>
      <c r="K53" s="131"/>
      <c r="L53" s="131"/>
      <c r="M53" s="128"/>
      <c r="N53" s="128"/>
      <c r="O53" s="132"/>
      <c r="P53" s="132"/>
      <c r="Q53" s="128"/>
      <c r="R53" s="128"/>
      <c r="S53" s="128"/>
      <c r="T53" s="133"/>
      <c r="U53" s="133"/>
      <c r="V53" s="133"/>
      <c r="W53" s="128"/>
      <c r="X53" s="132"/>
      <c r="Y53" s="132"/>
      <c r="Z53" s="126"/>
      <c r="AA53" s="126"/>
      <c r="AB53" s="132"/>
      <c r="AC53" s="132"/>
      <c r="AD53" s="132"/>
      <c r="AE53" s="132"/>
      <c r="AF53" s="132"/>
      <c r="AG53" s="132"/>
      <c r="AH53" s="132"/>
    </row>
    <row r="54" spans="1:34" s="130" customFormat="1" x14ac:dyDescent="0.25">
      <c r="A54" s="139"/>
      <c r="B54" s="125"/>
      <c r="C54" s="126"/>
      <c r="D54" s="127"/>
      <c r="E54" s="134"/>
      <c r="F54" s="137"/>
      <c r="G54" s="128"/>
      <c r="H54" s="98"/>
      <c r="K54" s="131"/>
      <c r="L54" s="131"/>
      <c r="M54" s="128"/>
      <c r="N54" s="128"/>
      <c r="O54" s="132"/>
      <c r="P54" s="132"/>
      <c r="Q54" s="128"/>
      <c r="R54" s="128"/>
      <c r="S54" s="128"/>
      <c r="T54" s="133"/>
      <c r="U54" s="133"/>
      <c r="V54" s="133"/>
      <c r="W54" s="128"/>
      <c r="X54" s="132"/>
      <c r="Y54" s="132"/>
      <c r="Z54" s="126"/>
      <c r="AA54" s="126"/>
      <c r="AB54" s="132"/>
      <c r="AC54" s="132"/>
      <c r="AD54" s="132"/>
      <c r="AE54" s="132"/>
      <c r="AF54" s="132"/>
      <c r="AG54" s="132"/>
      <c r="AH54" s="132"/>
    </row>
    <row r="55" spans="1:34" s="130" customFormat="1" x14ac:dyDescent="0.25">
      <c r="A55" s="139"/>
      <c r="B55" s="125"/>
      <c r="C55" s="126"/>
      <c r="D55" s="127"/>
      <c r="E55" s="134"/>
      <c r="F55" s="137"/>
      <c r="G55" s="128"/>
      <c r="H55" s="98"/>
      <c r="K55" s="131"/>
      <c r="L55" s="131"/>
      <c r="M55" s="128"/>
      <c r="N55" s="128"/>
      <c r="O55" s="132"/>
      <c r="P55" s="132"/>
      <c r="Q55" s="128"/>
      <c r="R55" s="128"/>
      <c r="S55" s="128"/>
      <c r="T55" s="133"/>
      <c r="U55" s="133"/>
      <c r="V55" s="133"/>
      <c r="W55" s="128"/>
      <c r="X55" s="132"/>
      <c r="Y55" s="132"/>
      <c r="Z55" s="126"/>
      <c r="AA55" s="126"/>
      <c r="AB55" s="132"/>
      <c r="AC55" s="132"/>
      <c r="AD55" s="132"/>
      <c r="AE55" s="132"/>
      <c r="AF55" s="132"/>
      <c r="AG55" s="132"/>
      <c r="AH55" s="132"/>
    </row>
    <row r="56" spans="1:34" s="130" customFormat="1" x14ac:dyDescent="0.25">
      <c r="A56" s="139"/>
      <c r="B56" s="125"/>
      <c r="C56" s="126"/>
      <c r="D56" s="127"/>
      <c r="E56" s="134"/>
      <c r="F56" s="137"/>
      <c r="G56" s="128"/>
      <c r="H56" s="98"/>
      <c r="K56" s="131"/>
      <c r="L56" s="131"/>
      <c r="M56" s="128"/>
      <c r="N56" s="128"/>
      <c r="O56" s="132"/>
      <c r="P56" s="132"/>
      <c r="Q56" s="128"/>
      <c r="R56" s="128"/>
      <c r="S56" s="128"/>
      <c r="T56" s="133"/>
      <c r="U56" s="133"/>
      <c r="V56" s="133"/>
      <c r="W56" s="128"/>
      <c r="X56" s="132"/>
      <c r="Y56" s="132"/>
      <c r="Z56" s="126"/>
      <c r="AA56" s="126"/>
      <c r="AB56" s="132"/>
      <c r="AC56" s="132"/>
      <c r="AD56" s="132"/>
      <c r="AE56" s="132"/>
      <c r="AF56" s="132"/>
      <c r="AG56" s="132"/>
      <c r="AH56" s="132"/>
    </row>
    <row r="57" spans="1:34" s="130" customFormat="1" x14ac:dyDescent="0.25">
      <c r="A57" s="139"/>
      <c r="B57" s="125"/>
      <c r="C57" s="126"/>
      <c r="D57" s="127"/>
      <c r="E57" s="134"/>
      <c r="F57" s="137"/>
      <c r="G57" s="128"/>
      <c r="H57" s="98"/>
      <c r="K57" s="131"/>
      <c r="L57" s="131"/>
      <c r="M57" s="128"/>
      <c r="N57" s="128"/>
      <c r="O57" s="132"/>
      <c r="P57" s="132"/>
      <c r="Q57" s="128"/>
      <c r="R57" s="128"/>
      <c r="S57" s="128"/>
      <c r="T57" s="133"/>
      <c r="U57" s="133"/>
      <c r="V57" s="133"/>
      <c r="W57" s="128"/>
      <c r="X57" s="132"/>
      <c r="Y57" s="132"/>
      <c r="Z57" s="126"/>
      <c r="AA57" s="126"/>
      <c r="AB57" s="132"/>
      <c r="AC57" s="132"/>
      <c r="AD57" s="132"/>
      <c r="AE57" s="132"/>
      <c r="AF57" s="132"/>
      <c r="AG57" s="132"/>
      <c r="AH57" s="132"/>
    </row>
    <row r="58" spans="1:34" s="130" customFormat="1" x14ac:dyDescent="0.25">
      <c r="A58" s="139"/>
      <c r="B58" s="125"/>
      <c r="C58" s="126"/>
      <c r="D58" s="127"/>
      <c r="E58" s="134"/>
      <c r="F58" s="137"/>
      <c r="G58" s="128"/>
      <c r="H58" s="98"/>
      <c r="K58" s="131"/>
      <c r="L58" s="131"/>
      <c r="M58" s="128"/>
      <c r="N58" s="128"/>
      <c r="O58" s="132"/>
      <c r="P58" s="132"/>
      <c r="Q58" s="128"/>
      <c r="R58" s="128"/>
      <c r="S58" s="128"/>
      <c r="T58" s="133"/>
      <c r="U58" s="133"/>
      <c r="V58" s="133"/>
      <c r="W58" s="128"/>
      <c r="X58" s="132"/>
      <c r="Y58" s="132"/>
      <c r="Z58" s="126"/>
      <c r="AA58" s="126"/>
      <c r="AB58" s="132"/>
      <c r="AC58" s="132"/>
      <c r="AD58" s="132"/>
      <c r="AE58" s="132"/>
      <c r="AF58" s="132"/>
      <c r="AG58" s="132"/>
      <c r="AH58" s="132"/>
    </row>
    <row r="59" spans="1:34" s="130" customFormat="1" x14ac:dyDescent="0.25">
      <c r="A59" s="139"/>
      <c r="B59" s="125"/>
      <c r="C59" s="126"/>
      <c r="D59" s="127"/>
      <c r="E59" s="134"/>
      <c r="F59" s="137"/>
      <c r="G59" s="128"/>
      <c r="H59" s="98"/>
      <c r="K59" s="131"/>
      <c r="L59" s="131"/>
      <c r="M59" s="128"/>
      <c r="N59" s="128"/>
      <c r="O59" s="132"/>
      <c r="P59" s="132"/>
      <c r="Q59" s="128"/>
      <c r="R59" s="128"/>
      <c r="S59" s="128"/>
      <c r="T59" s="133"/>
      <c r="U59" s="133"/>
      <c r="V59" s="133"/>
      <c r="W59" s="128"/>
      <c r="X59" s="132"/>
      <c r="Y59" s="132"/>
      <c r="Z59" s="126"/>
      <c r="AA59" s="126"/>
      <c r="AB59" s="132"/>
      <c r="AC59" s="132"/>
      <c r="AD59" s="132"/>
      <c r="AE59" s="132"/>
      <c r="AF59" s="132"/>
      <c r="AG59" s="132"/>
      <c r="AH59" s="132"/>
    </row>
    <row r="60" spans="1:34" s="130" customFormat="1" x14ac:dyDescent="0.25">
      <c r="A60" s="139"/>
      <c r="B60" s="125"/>
      <c r="C60" s="126"/>
      <c r="D60" s="127"/>
      <c r="E60" s="134"/>
      <c r="F60" s="137"/>
      <c r="G60" s="128"/>
      <c r="H60" s="98"/>
      <c r="K60" s="131"/>
      <c r="L60" s="131"/>
      <c r="M60" s="128"/>
      <c r="N60" s="128"/>
      <c r="O60" s="132"/>
      <c r="P60" s="132"/>
      <c r="Q60" s="128"/>
      <c r="R60" s="128"/>
      <c r="S60" s="128"/>
      <c r="T60" s="133"/>
      <c r="U60" s="133"/>
      <c r="V60" s="133"/>
      <c r="W60" s="128"/>
      <c r="X60" s="132"/>
      <c r="Y60" s="132"/>
      <c r="Z60" s="126"/>
      <c r="AA60" s="126"/>
      <c r="AB60" s="132"/>
      <c r="AC60" s="132"/>
      <c r="AD60" s="132"/>
      <c r="AE60" s="132"/>
      <c r="AF60" s="132"/>
      <c r="AG60" s="132"/>
      <c r="AH60" s="132"/>
    </row>
    <row r="61" spans="1:34" s="130" customFormat="1" x14ac:dyDescent="0.25">
      <c r="A61" s="139"/>
      <c r="B61" s="125"/>
      <c r="C61" s="126"/>
      <c r="D61" s="127"/>
      <c r="E61" s="134"/>
      <c r="F61" s="137"/>
      <c r="G61" s="128"/>
      <c r="H61" s="98"/>
      <c r="K61" s="131"/>
      <c r="L61" s="131"/>
      <c r="M61" s="128"/>
      <c r="N61" s="128"/>
      <c r="O61" s="132"/>
      <c r="P61" s="132"/>
      <c r="Q61" s="128"/>
      <c r="R61" s="128"/>
      <c r="S61" s="128"/>
      <c r="T61" s="133"/>
      <c r="U61" s="133"/>
      <c r="V61" s="133"/>
      <c r="W61" s="128"/>
      <c r="X61" s="132"/>
      <c r="Y61" s="132"/>
      <c r="Z61" s="126"/>
      <c r="AA61" s="126"/>
      <c r="AB61" s="132"/>
      <c r="AC61" s="132"/>
      <c r="AD61" s="132"/>
      <c r="AE61" s="132"/>
      <c r="AF61" s="132"/>
      <c r="AG61" s="132"/>
      <c r="AH61" s="132"/>
    </row>
    <row r="62" spans="1:34" s="130" customFormat="1" x14ac:dyDescent="0.25">
      <c r="A62" s="139"/>
      <c r="B62" s="125"/>
      <c r="C62" s="126"/>
      <c r="D62" s="127"/>
      <c r="E62" s="134"/>
      <c r="F62" s="137"/>
      <c r="G62" s="128"/>
      <c r="H62" s="98"/>
      <c r="K62" s="131"/>
      <c r="L62" s="131"/>
      <c r="M62" s="128"/>
      <c r="N62" s="128"/>
      <c r="O62" s="132"/>
      <c r="P62" s="132"/>
      <c r="Q62" s="128"/>
      <c r="R62" s="128"/>
      <c r="S62" s="128"/>
      <c r="T62" s="133"/>
      <c r="U62" s="133"/>
      <c r="V62" s="133"/>
      <c r="W62" s="128"/>
      <c r="X62" s="132"/>
      <c r="Y62" s="132"/>
      <c r="Z62" s="126"/>
      <c r="AA62" s="126"/>
      <c r="AB62" s="132"/>
      <c r="AC62" s="132"/>
      <c r="AD62" s="132"/>
      <c r="AE62" s="132"/>
      <c r="AF62" s="132"/>
      <c r="AG62" s="132"/>
      <c r="AH62" s="132"/>
    </row>
    <row r="63" spans="1:34" s="130" customFormat="1" x14ac:dyDescent="0.25">
      <c r="A63" s="139"/>
      <c r="B63" s="125"/>
      <c r="C63" s="126"/>
      <c r="D63" s="127"/>
      <c r="E63" s="134"/>
      <c r="F63" s="137"/>
      <c r="G63" s="128"/>
      <c r="H63" s="98"/>
      <c r="K63" s="131"/>
      <c r="L63" s="131"/>
      <c r="M63" s="128"/>
      <c r="N63" s="128"/>
      <c r="O63" s="132"/>
      <c r="P63" s="132"/>
      <c r="Q63" s="128"/>
      <c r="R63" s="128"/>
      <c r="S63" s="128"/>
      <c r="T63" s="133"/>
      <c r="U63" s="133"/>
      <c r="V63" s="133"/>
      <c r="W63" s="128"/>
      <c r="X63" s="132"/>
      <c r="Y63" s="132"/>
      <c r="Z63" s="126"/>
      <c r="AA63" s="126"/>
      <c r="AB63" s="132"/>
      <c r="AC63" s="132"/>
      <c r="AD63" s="132"/>
      <c r="AE63" s="132"/>
      <c r="AF63" s="132"/>
      <c r="AG63" s="132"/>
      <c r="AH63" s="132"/>
    </row>
    <row r="64" spans="1:34" s="130" customFormat="1" x14ac:dyDescent="0.25">
      <c r="A64" s="139"/>
      <c r="B64" s="125"/>
      <c r="C64" s="126"/>
      <c r="D64" s="127"/>
      <c r="E64" s="134"/>
      <c r="F64" s="137"/>
      <c r="G64" s="128"/>
      <c r="H64" s="98"/>
      <c r="K64" s="131"/>
      <c r="L64" s="131"/>
      <c r="M64" s="128"/>
      <c r="N64" s="128"/>
      <c r="O64" s="132"/>
      <c r="P64" s="132"/>
      <c r="Q64" s="128"/>
      <c r="R64" s="128"/>
      <c r="S64" s="128"/>
      <c r="T64" s="133"/>
      <c r="U64" s="133"/>
      <c r="V64" s="133"/>
      <c r="W64" s="128"/>
      <c r="X64" s="132"/>
      <c r="Y64" s="132"/>
      <c r="Z64" s="126"/>
      <c r="AA64" s="126"/>
      <c r="AB64" s="132"/>
      <c r="AC64" s="132"/>
      <c r="AD64" s="132"/>
      <c r="AE64" s="132"/>
      <c r="AF64" s="132"/>
      <c r="AG64" s="132"/>
      <c r="AH64" s="132"/>
    </row>
    <row r="65" spans="1:34" s="130" customFormat="1" x14ac:dyDescent="0.25">
      <c r="A65" s="139"/>
      <c r="B65" s="125"/>
      <c r="C65" s="126"/>
      <c r="D65" s="127"/>
      <c r="E65" s="134"/>
      <c r="F65" s="137"/>
      <c r="G65" s="128"/>
      <c r="H65" s="98"/>
      <c r="K65" s="131"/>
      <c r="L65" s="131"/>
      <c r="M65" s="128"/>
      <c r="N65" s="128"/>
      <c r="O65" s="132"/>
      <c r="P65" s="132"/>
      <c r="Q65" s="128"/>
      <c r="R65" s="128"/>
      <c r="S65" s="128"/>
      <c r="T65" s="133"/>
      <c r="U65" s="133"/>
      <c r="V65" s="133"/>
      <c r="W65" s="128"/>
      <c r="X65" s="132"/>
      <c r="Y65" s="132"/>
      <c r="Z65" s="126"/>
      <c r="AA65" s="126"/>
      <c r="AB65" s="132"/>
      <c r="AC65" s="132"/>
      <c r="AD65" s="132"/>
      <c r="AE65" s="132"/>
      <c r="AF65" s="132"/>
      <c r="AG65" s="132"/>
      <c r="AH65" s="132"/>
    </row>
    <row r="66" spans="1:34" s="130" customFormat="1" x14ac:dyDescent="0.25">
      <c r="A66" s="139"/>
      <c r="B66" s="125"/>
      <c r="C66" s="126"/>
      <c r="D66" s="127"/>
      <c r="E66" s="134"/>
      <c r="F66" s="137"/>
      <c r="G66" s="128"/>
      <c r="H66" s="98"/>
      <c r="K66" s="131"/>
      <c r="L66" s="131"/>
      <c r="M66" s="128"/>
      <c r="N66" s="128"/>
      <c r="O66" s="132"/>
      <c r="P66" s="132"/>
      <c r="Q66" s="128"/>
      <c r="R66" s="128"/>
      <c r="S66" s="128"/>
      <c r="T66" s="133"/>
      <c r="U66" s="133"/>
      <c r="V66" s="133"/>
      <c r="W66" s="128"/>
      <c r="X66" s="132"/>
      <c r="Y66" s="132"/>
      <c r="Z66" s="126"/>
      <c r="AA66" s="126"/>
      <c r="AB66" s="132"/>
      <c r="AC66" s="132"/>
      <c r="AD66" s="132"/>
      <c r="AE66" s="132"/>
      <c r="AF66" s="132"/>
      <c r="AG66" s="132"/>
      <c r="AH66" s="132"/>
    </row>
    <row r="67" spans="1:34" s="130" customFormat="1" x14ac:dyDescent="0.25">
      <c r="A67" s="139"/>
      <c r="B67" s="125"/>
      <c r="C67" s="126"/>
      <c r="D67" s="127"/>
      <c r="E67" s="134"/>
      <c r="F67" s="137"/>
      <c r="G67" s="128"/>
      <c r="H67" s="98"/>
      <c r="K67" s="131"/>
      <c r="L67" s="131"/>
      <c r="M67" s="128"/>
      <c r="N67" s="128"/>
      <c r="O67" s="132"/>
      <c r="P67" s="132"/>
      <c r="Q67" s="128"/>
      <c r="R67" s="128"/>
      <c r="S67" s="128"/>
      <c r="T67" s="133"/>
      <c r="U67" s="133"/>
      <c r="V67" s="133"/>
      <c r="W67" s="128"/>
      <c r="X67" s="132"/>
      <c r="Y67" s="132"/>
      <c r="Z67" s="126"/>
      <c r="AA67" s="126"/>
      <c r="AB67" s="132"/>
      <c r="AC67" s="132"/>
      <c r="AD67" s="132"/>
      <c r="AE67" s="132"/>
      <c r="AF67" s="132"/>
      <c r="AG67" s="132"/>
      <c r="AH67" s="132"/>
    </row>
    <row r="68" spans="1:34" s="130" customFormat="1" x14ac:dyDescent="0.25">
      <c r="A68" s="139"/>
      <c r="B68" s="125"/>
      <c r="C68" s="126"/>
      <c r="D68" s="127"/>
      <c r="E68" s="134"/>
      <c r="F68" s="137"/>
      <c r="G68" s="128"/>
      <c r="H68" s="98"/>
      <c r="K68" s="131"/>
      <c r="L68" s="131"/>
      <c r="M68" s="128"/>
      <c r="N68" s="128"/>
      <c r="O68" s="132"/>
      <c r="P68" s="132"/>
      <c r="Q68" s="128"/>
      <c r="R68" s="128"/>
      <c r="S68" s="128"/>
      <c r="T68" s="133"/>
      <c r="U68" s="133"/>
      <c r="V68" s="133"/>
      <c r="W68" s="128"/>
      <c r="X68" s="132"/>
      <c r="Y68" s="132"/>
      <c r="Z68" s="126"/>
      <c r="AA68" s="126"/>
      <c r="AB68" s="132"/>
      <c r="AC68" s="132"/>
      <c r="AD68" s="132"/>
      <c r="AE68" s="132"/>
      <c r="AF68" s="132"/>
      <c r="AG68" s="132"/>
      <c r="AH68" s="132"/>
    </row>
    <row r="69" spans="1:34" s="130" customFormat="1" x14ac:dyDescent="0.25">
      <c r="A69" s="139"/>
      <c r="B69" s="125"/>
      <c r="C69" s="126"/>
      <c r="D69" s="127"/>
      <c r="E69" s="134"/>
      <c r="F69" s="137"/>
      <c r="G69" s="128"/>
      <c r="H69" s="98"/>
      <c r="K69" s="131"/>
      <c r="L69" s="131"/>
      <c r="M69" s="128"/>
      <c r="N69" s="128"/>
      <c r="O69" s="132"/>
      <c r="P69" s="132"/>
      <c r="Q69" s="128"/>
      <c r="R69" s="128"/>
      <c r="S69" s="128"/>
      <c r="T69" s="133"/>
      <c r="U69" s="133"/>
      <c r="V69" s="133"/>
      <c r="W69" s="128"/>
      <c r="X69" s="132"/>
      <c r="Y69" s="132"/>
      <c r="Z69" s="126"/>
      <c r="AA69" s="126"/>
      <c r="AB69" s="132"/>
      <c r="AC69" s="132"/>
      <c r="AD69" s="132"/>
      <c r="AE69" s="132"/>
      <c r="AF69" s="132"/>
      <c r="AG69" s="132"/>
      <c r="AH69" s="132"/>
    </row>
    <row r="70" spans="1:34" s="130" customFormat="1" x14ac:dyDescent="0.25">
      <c r="A70" s="139"/>
      <c r="B70" s="125"/>
      <c r="C70" s="126"/>
      <c r="D70" s="127"/>
      <c r="E70" s="134"/>
      <c r="F70" s="137"/>
      <c r="G70" s="128"/>
      <c r="H70" s="98"/>
      <c r="K70" s="131"/>
      <c r="L70" s="131"/>
      <c r="M70" s="128"/>
      <c r="N70" s="128"/>
      <c r="O70" s="132"/>
      <c r="P70" s="132"/>
      <c r="Q70" s="128"/>
      <c r="R70" s="128"/>
      <c r="S70" s="128"/>
      <c r="T70" s="133"/>
      <c r="U70" s="133"/>
      <c r="V70" s="133"/>
      <c r="W70" s="128"/>
      <c r="X70" s="132"/>
      <c r="Y70" s="132"/>
      <c r="Z70" s="126"/>
      <c r="AA70" s="126"/>
      <c r="AB70" s="132"/>
      <c r="AC70" s="132"/>
      <c r="AD70" s="132"/>
      <c r="AE70" s="132"/>
      <c r="AF70" s="132"/>
      <c r="AG70" s="132"/>
      <c r="AH70" s="132"/>
    </row>
    <row r="71" spans="1:34" s="130" customFormat="1" x14ac:dyDescent="0.25">
      <c r="A71" s="139"/>
      <c r="B71" s="125"/>
      <c r="C71" s="126"/>
      <c r="D71" s="127"/>
      <c r="E71" s="134"/>
      <c r="F71" s="137"/>
      <c r="G71" s="128"/>
      <c r="H71" s="98"/>
      <c r="K71" s="131"/>
      <c r="L71" s="131"/>
      <c r="M71" s="128"/>
      <c r="N71" s="128"/>
      <c r="O71" s="132"/>
      <c r="P71" s="132"/>
      <c r="Q71" s="128"/>
      <c r="R71" s="128"/>
      <c r="S71" s="128"/>
      <c r="T71" s="133"/>
      <c r="U71" s="133"/>
      <c r="V71" s="133"/>
      <c r="W71" s="128"/>
      <c r="X71" s="132"/>
      <c r="Y71" s="132"/>
      <c r="Z71" s="126"/>
      <c r="AA71" s="126"/>
      <c r="AB71" s="132"/>
      <c r="AC71" s="132"/>
      <c r="AD71" s="132"/>
      <c r="AE71" s="132"/>
      <c r="AF71" s="132"/>
      <c r="AG71" s="132"/>
      <c r="AH71" s="132"/>
    </row>
    <row r="72" spans="1:34" s="130" customFormat="1" x14ac:dyDescent="0.25">
      <c r="A72" s="139"/>
      <c r="B72" s="125"/>
      <c r="C72" s="126"/>
      <c r="D72" s="127"/>
      <c r="E72" s="134"/>
      <c r="F72" s="137"/>
      <c r="G72" s="128"/>
      <c r="H72" s="98"/>
      <c r="K72" s="131"/>
      <c r="L72" s="131"/>
      <c r="M72" s="128"/>
      <c r="N72" s="128"/>
      <c r="O72" s="132"/>
      <c r="P72" s="132"/>
      <c r="Q72" s="128"/>
      <c r="R72" s="128"/>
      <c r="S72" s="128"/>
      <c r="T72" s="133"/>
      <c r="U72" s="133"/>
      <c r="V72" s="133"/>
      <c r="W72" s="128"/>
      <c r="X72" s="132"/>
      <c r="Y72" s="132"/>
      <c r="Z72" s="126"/>
      <c r="AA72" s="126"/>
      <c r="AB72" s="132"/>
      <c r="AC72" s="132"/>
      <c r="AD72" s="132"/>
      <c r="AE72" s="132"/>
      <c r="AF72" s="132"/>
      <c r="AG72" s="132"/>
      <c r="AH72" s="132"/>
    </row>
    <row r="73" spans="1:34" s="130" customFormat="1" x14ac:dyDescent="0.25">
      <c r="A73" s="139"/>
      <c r="B73" s="125"/>
      <c r="C73" s="126"/>
      <c r="D73" s="127"/>
      <c r="E73" s="134"/>
      <c r="F73" s="137"/>
      <c r="G73" s="128"/>
      <c r="H73" s="98"/>
      <c r="K73" s="131"/>
      <c r="L73" s="131"/>
      <c r="M73" s="128"/>
      <c r="N73" s="128"/>
      <c r="O73" s="132"/>
      <c r="P73" s="132"/>
      <c r="Q73" s="128"/>
      <c r="R73" s="128"/>
      <c r="S73" s="128"/>
      <c r="T73" s="133"/>
      <c r="U73" s="133"/>
      <c r="V73" s="133"/>
      <c r="W73" s="128"/>
      <c r="X73" s="132"/>
      <c r="Y73" s="132"/>
      <c r="Z73" s="126"/>
      <c r="AA73" s="126"/>
      <c r="AB73" s="132"/>
      <c r="AC73" s="132"/>
      <c r="AD73" s="132"/>
      <c r="AE73" s="132"/>
      <c r="AF73" s="132"/>
      <c r="AG73" s="132"/>
      <c r="AH73" s="132"/>
    </row>
    <row r="74" spans="1:34" s="130" customFormat="1" x14ac:dyDescent="0.25">
      <c r="A74" s="139"/>
      <c r="B74" s="125"/>
      <c r="C74" s="126"/>
      <c r="D74" s="127"/>
      <c r="E74" s="134"/>
      <c r="F74" s="137"/>
      <c r="G74" s="128"/>
      <c r="H74" s="98"/>
      <c r="K74" s="131"/>
      <c r="L74" s="131"/>
      <c r="M74" s="128"/>
      <c r="N74" s="128"/>
      <c r="O74" s="132"/>
      <c r="P74" s="132"/>
      <c r="Q74" s="128"/>
      <c r="R74" s="128"/>
      <c r="S74" s="128"/>
      <c r="T74" s="133"/>
      <c r="U74" s="133"/>
      <c r="V74" s="133"/>
      <c r="W74" s="128"/>
      <c r="X74" s="132"/>
      <c r="Y74" s="132"/>
      <c r="Z74" s="126"/>
      <c r="AA74" s="126"/>
      <c r="AB74" s="132"/>
      <c r="AC74" s="132"/>
      <c r="AD74" s="132"/>
      <c r="AE74" s="132"/>
      <c r="AF74" s="132"/>
      <c r="AG74" s="132"/>
      <c r="AH74" s="132"/>
    </row>
    <row r="75" spans="1:34" s="130" customFormat="1" x14ac:dyDescent="0.25">
      <c r="A75" s="139"/>
      <c r="B75" s="125"/>
      <c r="C75" s="126"/>
      <c r="D75" s="127"/>
      <c r="E75" s="134"/>
      <c r="F75" s="137"/>
      <c r="G75" s="128"/>
      <c r="H75" s="98"/>
      <c r="K75" s="131"/>
      <c r="L75" s="131"/>
      <c r="M75" s="128"/>
      <c r="N75" s="128"/>
      <c r="O75" s="132"/>
      <c r="P75" s="132"/>
      <c r="Q75" s="128"/>
      <c r="R75" s="128"/>
      <c r="S75" s="128"/>
      <c r="T75" s="133"/>
      <c r="U75" s="133"/>
      <c r="V75" s="133"/>
      <c r="W75" s="128"/>
      <c r="X75" s="132"/>
      <c r="Y75" s="132"/>
      <c r="Z75" s="126"/>
      <c r="AA75" s="126"/>
      <c r="AB75" s="132"/>
      <c r="AC75" s="132"/>
      <c r="AD75" s="132"/>
      <c r="AE75" s="132"/>
      <c r="AF75" s="132"/>
      <c r="AG75" s="132"/>
      <c r="AH75" s="132"/>
    </row>
    <row r="76" spans="1:34" s="130" customFormat="1" x14ac:dyDescent="0.25">
      <c r="A76" s="139"/>
      <c r="B76" s="125"/>
      <c r="C76" s="126"/>
      <c r="D76" s="127"/>
      <c r="E76" s="134"/>
      <c r="F76" s="137"/>
      <c r="G76" s="128"/>
      <c r="H76" s="98"/>
      <c r="K76" s="131"/>
      <c r="L76" s="131"/>
      <c r="M76" s="128"/>
      <c r="N76" s="128"/>
      <c r="O76" s="132"/>
      <c r="P76" s="132"/>
      <c r="Q76" s="128"/>
      <c r="R76" s="128"/>
      <c r="S76" s="128"/>
      <c r="T76" s="133"/>
      <c r="U76" s="133"/>
      <c r="V76" s="133"/>
      <c r="W76" s="128"/>
      <c r="X76" s="132"/>
      <c r="Y76" s="132"/>
      <c r="Z76" s="126"/>
      <c r="AA76" s="126"/>
      <c r="AB76" s="132"/>
      <c r="AC76" s="132"/>
      <c r="AD76" s="132"/>
      <c r="AE76" s="132"/>
      <c r="AF76" s="132"/>
      <c r="AG76" s="132"/>
      <c r="AH76" s="132"/>
    </row>
    <row r="77" spans="1:34" s="130" customFormat="1" x14ac:dyDescent="0.25">
      <c r="A77" s="139"/>
      <c r="B77" s="125"/>
      <c r="C77" s="126"/>
      <c r="D77" s="127"/>
      <c r="E77" s="134"/>
      <c r="F77" s="137"/>
      <c r="G77" s="128"/>
      <c r="H77" s="98"/>
      <c r="K77" s="131"/>
      <c r="L77" s="131"/>
      <c r="M77" s="128"/>
      <c r="N77" s="128"/>
      <c r="O77" s="132"/>
      <c r="P77" s="132"/>
      <c r="Q77" s="128"/>
      <c r="R77" s="128"/>
      <c r="S77" s="128"/>
      <c r="T77" s="133"/>
      <c r="U77" s="133"/>
      <c r="V77" s="133"/>
      <c r="W77" s="128"/>
      <c r="X77" s="132"/>
      <c r="Y77" s="132"/>
      <c r="Z77" s="126"/>
      <c r="AA77" s="126"/>
      <c r="AB77" s="132"/>
      <c r="AC77" s="132"/>
      <c r="AD77" s="132"/>
      <c r="AE77" s="132"/>
      <c r="AF77" s="132"/>
      <c r="AG77" s="132"/>
      <c r="AH77" s="132"/>
    </row>
    <row r="78" spans="1:34" s="130" customFormat="1" x14ac:dyDescent="0.25">
      <c r="A78" s="139"/>
      <c r="B78" s="125"/>
      <c r="C78" s="126"/>
      <c r="D78" s="127"/>
      <c r="E78" s="134"/>
      <c r="F78" s="137"/>
      <c r="G78" s="128"/>
      <c r="H78" s="98"/>
      <c r="K78" s="131"/>
      <c r="L78" s="131"/>
      <c r="M78" s="128"/>
      <c r="N78" s="128"/>
      <c r="O78" s="132"/>
      <c r="P78" s="132"/>
      <c r="Q78" s="128"/>
      <c r="R78" s="128"/>
      <c r="S78" s="128"/>
      <c r="T78" s="133"/>
      <c r="U78" s="133"/>
      <c r="V78" s="133"/>
      <c r="W78" s="128"/>
      <c r="X78" s="132"/>
      <c r="Y78" s="132"/>
      <c r="Z78" s="126"/>
      <c r="AA78" s="126"/>
      <c r="AB78" s="132"/>
      <c r="AC78" s="132"/>
      <c r="AD78" s="132"/>
      <c r="AE78" s="132"/>
      <c r="AF78" s="132"/>
      <c r="AG78" s="132"/>
      <c r="AH78" s="132"/>
    </row>
    <row r="79" spans="1:34" s="130" customFormat="1" x14ac:dyDescent="0.25">
      <c r="A79" s="139"/>
      <c r="B79" s="125"/>
      <c r="C79" s="126"/>
      <c r="D79" s="127"/>
      <c r="E79" s="134"/>
      <c r="F79" s="137"/>
      <c r="G79" s="128"/>
      <c r="H79" s="98"/>
      <c r="K79" s="131"/>
      <c r="L79" s="131"/>
      <c r="M79" s="128"/>
      <c r="N79" s="128"/>
      <c r="O79" s="132"/>
      <c r="P79" s="132"/>
      <c r="Q79" s="128"/>
      <c r="R79" s="128"/>
      <c r="S79" s="128"/>
      <c r="T79" s="133"/>
      <c r="U79" s="133"/>
      <c r="V79" s="133"/>
      <c r="W79" s="128"/>
      <c r="X79" s="132"/>
      <c r="Y79" s="132"/>
      <c r="Z79" s="126"/>
      <c r="AA79" s="126"/>
      <c r="AB79" s="132"/>
      <c r="AC79" s="132"/>
      <c r="AD79" s="132"/>
      <c r="AE79" s="132"/>
      <c r="AF79" s="132"/>
      <c r="AG79" s="132"/>
      <c r="AH79" s="132"/>
    </row>
    <row r="80" spans="1:34" s="130" customFormat="1" x14ac:dyDescent="0.25">
      <c r="A80" s="139"/>
      <c r="B80" s="125"/>
      <c r="C80" s="126"/>
      <c r="D80" s="127"/>
      <c r="E80" s="134"/>
      <c r="F80" s="137"/>
      <c r="G80" s="128"/>
      <c r="H80" s="98"/>
      <c r="K80" s="131"/>
      <c r="L80" s="131"/>
      <c r="M80" s="128"/>
      <c r="N80" s="128"/>
      <c r="O80" s="132"/>
      <c r="P80" s="132"/>
      <c r="Q80" s="128"/>
      <c r="R80" s="128"/>
      <c r="S80" s="128"/>
      <c r="T80" s="133"/>
      <c r="U80" s="133"/>
      <c r="V80" s="133"/>
      <c r="W80" s="128"/>
      <c r="X80" s="132"/>
      <c r="Y80" s="132"/>
      <c r="Z80" s="126"/>
      <c r="AA80" s="126"/>
      <c r="AB80" s="132"/>
      <c r="AC80" s="132"/>
      <c r="AD80" s="132"/>
      <c r="AE80" s="132"/>
      <c r="AF80" s="132"/>
      <c r="AG80" s="132"/>
      <c r="AH80" s="132"/>
    </row>
    <row r="81" spans="1:34" s="130" customFormat="1" x14ac:dyDescent="0.25">
      <c r="A81" s="139"/>
      <c r="B81" s="125"/>
      <c r="C81" s="126"/>
      <c r="D81" s="127"/>
      <c r="E81" s="134"/>
      <c r="F81" s="137"/>
      <c r="G81" s="128"/>
      <c r="H81" s="98"/>
      <c r="K81" s="131"/>
      <c r="L81" s="131"/>
      <c r="M81" s="128"/>
      <c r="N81" s="128"/>
      <c r="O81" s="132"/>
      <c r="P81" s="132"/>
      <c r="Q81" s="128"/>
      <c r="R81" s="128"/>
      <c r="S81" s="128"/>
      <c r="T81" s="133"/>
      <c r="U81" s="133"/>
      <c r="V81" s="133"/>
      <c r="W81" s="128"/>
      <c r="X81" s="132"/>
      <c r="Y81" s="132"/>
      <c r="Z81" s="126"/>
      <c r="AA81" s="126"/>
      <c r="AB81" s="132"/>
      <c r="AC81" s="132"/>
      <c r="AD81" s="132"/>
      <c r="AE81" s="132"/>
      <c r="AF81" s="132"/>
      <c r="AG81" s="132"/>
      <c r="AH81" s="132"/>
    </row>
    <row r="82" spans="1:34" s="130" customFormat="1" x14ac:dyDescent="0.25">
      <c r="A82" s="139"/>
      <c r="B82" s="125"/>
      <c r="C82" s="126"/>
      <c r="D82" s="127"/>
      <c r="E82" s="134"/>
      <c r="F82" s="137"/>
      <c r="G82" s="128"/>
      <c r="H82" s="98"/>
      <c r="K82" s="131"/>
      <c r="L82" s="131"/>
      <c r="M82" s="128"/>
      <c r="N82" s="128"/>
      <c r="O82" s="132"/>
      <c r="P82" s="132"/>
      <c r="Q82" s="128"/>
      <c r="R82" s="128"/>
      <c r="S82" s="128"/>
      <c r="T82" s="133"/>
      <c r="U82" s="133"/>
      <c r="V82" s="133"/>
      <c r="W82" s="128"/>
      <c r="X82" s="132"/>
      <c r="Y82" s="132"/>
      <c r="Z82" s="126"/>
      <c r="AA82" s="126"/>
      <c r="AB82" s="132"/>
      <c r="AC82" s="132"/>
      <c r="AD82" s="132"/>
      <c r="AE82" s="132"/>
      <c r="AF82" s="132"/>
      <c r="AG82" s="132"/>
      <c r="AH82" s="132"/>
    </row>
    <row r="83" spans="1:34" s="130" customFormat="1" x14ac:dyDescent="0.25">
      <c r="A83" s="139"/>
      <c r="B83" s="125"/>
      <c r="C83" s="126"/>
      <c r="D83" s="127"/>
      <c r="E83" s="134"/>
      <c r="F83" s="137"/>
      <c r="G83" s="128"/>
      <c r="H83" s="98"/>
      <c r="K83" s="131"/>
      <c r="L83" s="131"/>
      <c r="M83" s="128"/>
      <c r="N83" s="128"/>
      <c r="O83" s="132"/>
      <c r="P83" s="132"/>
      <c r="Q83" s="128"/>
      <c r="R83" s="128"/>
      <c r="S83" s="128"/>
      <c r="T83" s="133"/>
      <c r="U83" s="133"/>
      <c r="V83" s="133"/>
      <c r="W83" s="128"/>
      <c r="X83" s="132"/>
      <c r="Y83" s="132"/>
      <c r="Z83" s="126"/>
      <c r="AA83" s="126"/>
      <c r="AB83" s="132"/>
      <c r="AC83" s="132"/>
      <c r="AD83" s="132"/>
      <c r="AE83" s="132"/>
      <c r="AF83" s="132"/>
      <c r="AG83" s="132"/>
      <c r="AH83" s="132"/>
    </row>
    <row r="84" spans="1:34" s="130" customFormat="1" x14ac:dyDescent="0.25">
      <c r="A84" s="139"/>
      <c r="B84" s="125"/>
      <c r="C84" s="126"/>
      <c r="D84" s="127"/>
      <c r="E84" s="134"/>
      <c r="F84" s="137"/>
      <c r="G84" s="128"/>
      <c r="H84" s="98"/>
      <c r="K84" s="131"/>
      <c r="L84" s="131"/>
      <c r="M84" s="128"/>
      <c r="N84" s="128"/>
      <c r="O84" s="132"/>
      <c r="P84" s="132"/>
      <c r="Q84" s="128"/>
      <c r="R84" s="128"/>
      <c r="S84" s="128"/>
      <c r="T84" s="133"/>
      <c r="U84" s="133"/>
      <c r="V84" s="133"/>
      <c r="W84" s="128"/>
      <c r="X84" s="132"/>
      <c r="Y84" s="132"/>
      <c r="Z84" s="126"/>
      <c r="AA84" s="126"/>
      <c r="AB84" s="132"/>
      <c r="AC84" s="132"/>
      <c r="AD84" s="132"/>
      <c r="AE84" s="132"/>
      <c r="AF84" s="132"/>
      <c r="AG84" s="132"/>
      <c r="AH84" s="132"/>
    </row>
    <row r="85" spans="1:34" s="130" customFormat="1" x14ac:dyDescent="0.25">
      <c r="A85" s="139"/>
      <c r="B85" s="125"/>
      <c r="C85" s="126"/>
      <c r="D85" s="127"/>
      <c r="E85" s="134"/>
      <c r="F85" s="137"/>
      <c r="G85" s="128"/>
      <c r="H85" s="98"/>
      <c r="K85" s="131"/>
      <c r="L85" s="131"/>
      <c r="M85" s="128"/>
      <c r="N85" s="128"/>
      <c r="O85" s="132"/>
      <c r="P85" s="132"/>
      <c r="Q85" s="128"/>
      <c r="R85" s="128"/>
      <c r="S85" s="128"/>
      <c r="T85" s="133"/>
      <c r="U85" s="133"/>
      <c r="V85" s="133"/>
      <c r="W85" s="128"/>
      <c r="X85" s="132"/>
      <c r="Y85" s="132"/>
      <c r="Z85" s="126"/>
      <c r="AA85" s="126"/>
      <c r="AB85" s="132"/>
      <c r="AC85" s="132"/>
      <c r="AD85" s="132"/>
      <c r="AE85" s="132"/>
      <c r="AF85" s="132"/>
      <c r="AG85" s="132"/>
      <c r="AH85" s="132"/>
    </row>
    <row r="86" spans="1:34" s="130" customFormat="1" x14ac:dyDescent="0.25">
      <c r="A86" s="139"/>
      <c r="B86" s="125"/>
      <c r="C86" s="126"/>
      <c r="D86" s="127"/>
      <c r="E86" s="134"/>
      <c r="F86" s="137"/>
      <c r="G86" s="128"/>
      <c r="H86" s="98"/>
      <c r="K86" s="131"/>
      <c r="L86" s="131"/>
      <c r="M86" s="128"/>
      <c r="N86" s="128"/>
      <c r="O86" s="132"/>
      <c r="P86" s="132"/>
      <c r="Q86" s="128"/>
      <c r="R86" s="128"/>
      <c r="S86" s="128"/>
      <c r="T86" s="133"/>
      <c r="U86" s="133"/>
      <c r="V86" s="133"/>
      <c r="W86" s="128"/>
      <c r="X86" s="132"/>
      <c r="Y86" s="132"/>
      <c r="Z86" s="126"/>
      <c r="AA86" s="126"/>
      <c r="AB86" s="132"/>
      <c r="AC86" s="132"/>
      <c r="AD86" s="132"/>
      <c r="AE86" s="132"/>
      <c r="AF86" s="132"/>
      <c r="AG86" s="132"/>
      <c r="AH86" s="132"/>
    </row>
    <row r="87" spans="1:34" s="130" customFormat="1" x14ac:dyDescent="0.25">
      <c r="A87" s="139"/>
      <c r="B87" s="125"/>
      <c r="C87" s="126"/>
      <c r="D87" s="127"/>
      <c r="E87" s="134"/>
      <c r="F87" s="137"/>
      <c r="G87" s="128"/>
      <c r="H87" s="98"/>
      <c r="K87" s="131"/>
      <c r="L87" s="131"/>
      <c r="M87" s="128"/>
      <c r="N87" s="128"/>
      <c r="O87" s="132"/>
      <c r="P87" s="132"/>
      <c r="Q87" s="128"/>
      <c r="R87" s="128"/>
      <c r="S87" s="128"/>
      <c r="T87" s="133"/>
      <c r="U87" s="133"/>
      <c r="V87" s="133"/>
      <c r="W87" s="128"/>
      <c r="X87" s="132"/>
      <c r="Y87" s="132"/>
      <c r="Z87" s="126"/>
      <c r="AA87" s="126"/>
      <c r="AB87" s="132"/>
      <c r="AC87" s="132"/>
      <c r="AD87" s="132"/>
      <c r="AE87" s="132"/>
      <c r="AF87" s="132"/>
      <c r="AG87" s="132"/>
      <c r="AH87" s="132"/>
    </row>
    <row r="88" spans="1:34" s="130" customFormat="1" x14ac:dyDescent="0.25">
      <c r="A88" s="139"/>
      <c r="B88" s="125"/>
      <c r="C88" s="126"/>
      <c r="D88" s="127"/>
      <c r="E88" s="134"/>
      <c r="F88" s="137"/>
      <c r="G88" s="128"/>
      <c r="H88" s="98"/>
      <c r="K88" s="131"/>
      <c r="L88" s="131"/>
      <c r="M88" s="128"/>
      <c r="N88" s="128"/>
      <c r="O88" s="132"/>
      <c r="P88" s="132"/>
      <c r="Q88" s="128"/>
      <c r="R88" s="128"/>
      <c r="S88" s="128"/>
      <c r="T88" s="133"/>
      <c r="U88" s="133"/>
      <c r="V88" s="133"/>
      <c r="W88" s="128"/>
      <c r="X88" s="132"/>
      <c r="Y88" s="132"/>
      <c r="Z88" s="126"/>
      <c r="AA88" s="126"/>
      <c r="AB88" s="132"/>
      <c r="AC88" s="132"/>
      <c r="AD88" s="132"/>
      <c r="AE88" s="132"/>
      <c r="AF88" s="132"/>
      <c r="AG88" s="132"/>
      <c r="AH88" s="132"/>
    </row>
    <row r="89" spans="1:34" s="130" customFormat="1" x14ac:dyDescent="0.25">
      <c r="A89" s="139"/>
      <c r="B89" s="125"/>
      <c r="C89" s="126"/>
      <c r="D89" s="127"/>
      <c r="E89" s="134"/>
      <c r="F89" s="137"/>
      <c r="G89" s="128"/>
      <c r="H89" s="98"/>
      <c r="K89" s="131"/>
      <c r="L89" s="131"/>
      <c r="M89" s="128"/>
      <c r="N89" s="128"/>
      <c r="O89" s="132"/>
      <c r="P89" s="132"/>
      <c r="Q89" s="128"/>
      <c r="R89" s="128"/>
      <c r="S89" s="128"/>
      <c r="T89" s="133"/>
      <c r="U89" s="133"/>
      <c r="V89" s="133"/>
      <c r="W89" s="128"/>
      <c r="X89" s="132"/>
      <c r="Y89" s="132"/>
      <c r="Z89" s="126"/>
      <c r="AA89" s="126"/>
      <c r="AB89" s="132"/>
      <c r="AC89" s="132"/>
      <c r="AD89" s="132"/>
      <c r="AE89" s="132"/>
      <c r="AF89" s="132"/>
      <c r="AG89" s="132"/>
      <c r="AH89" s="132"/>
    </row>
    <row r="90" spans="1:34" s="130" customFormat="1" x14ac:dyDescent="0.25">
      <c r="A90" s="139"/>
      <c r="B90" s="125"/>
      <c r="C90" s="126"/>
      <c r="D90" s="127"/>
      <c r="E90" s="134"/>
      <c r="F90" s="137"/>
      <c r="G90" s="128"/>
      <c r="H90" s="98"/>
      <c r="K90" s="131"/>
      <c r="L90" s="131"/>
      <c r="M90" s="128"/>
      <c r="N90" s="128"/>
      <c r="O90" s="132"/>
      <c r="P90" s="132"/>
      <c r="Q90" s="128"/>
      <c r="R90" s="128"/>
      <c r="S90" s="128"/>
      <c r="T90" s="133"/>
      <c r="U90" s="133"/>
      <c r="V90" s="133"/>
      <c r="W90" s="128"/>
      <c r="X90" s="132"/>
      <c r="Y90" s="132"/>
      <c r="Z90" s="126"/>
      <c r="AA90" s="126"/>
      <c r="AB90" s="132"/>
      <c r="AC90" s="132"/>
      <c r="AD90" s="132"/>
      <c r="AE90" s="132"/>
      <c r="AF90" s="132"/>
      <c r="AG90" s="132"/>
      <c r="AH90" s="132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Hárok1</vt:lpstr>
      <vt:lpstr>rok 20XY-20XZ</vt:lpstr>
      <vt:lpstr>Intenzita pomoci</vt:lpstr>
      <vt:lpstr>Harmonogram</vt:lpstr>
      <vt:lpstr>Prehlad rozpočtových nákladov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2019-06-17T12:44:34Z</cp:lastPrinted>
  <dcterms:created xsi:type="dcterms:W3CDTF">2015-04-10T04:36:35Z</dcterms:created>
  <dcterms:modified xsi:type="dcterms:W3CDTF">2020-04-08T10:48:51Z</dcterms:modified>
</cp:coreProperties>
</file>