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6.4_07.09.2015\"/>
    </mc:Choice>
  </mc:AlternateContent>
  <bookViews>
    <workbookView xWindow="0" yWindow="0" windowWidth="20730" windowHeight="11760" tabRatio="745"/>
  </bookViews>
  <sheets>
    <sheet name="Výd. 2016" sheetId="22" r:id="rId1"/>
    <sheet name="Výd. 2017" sheetId="23" r:id="rId2"/>
    <sheet name="Výd. 2018" sheetId="24" r:id="rId3"/>
    <sheet name="Výd. 2019" sheetId="25" r:id="rId4"/>
    <sheet name="Výd. 2020" sheetId="26" r:id="rId5"/>
    <sheet name="Výd. 2021" sheetId="27" r:id="rId6"/>
    <sheet name="Výd. 2022" sheetId="28" r:id="rId7"/>
    <sheet name="Výd. 2023" sheetId="29" r:id="rId8"/>
    <sheet name="Intenzita pomoci" sheetId="2" r:id="rId9"/>
    <sheet name="Harmonogram" sheetId="13" r:id="rId10"/>
    <sheet name="ŽoNFP" sheetId="30" r:id="rId11"/>
  </sheets>
  <definedNames>
    <definedName name="_edn1" localSheetId="10">ŽoNFP!#REF!</definedName>
    <definedName name="_edn10" localSheetId="10">ŽoNFP!#REF!</definedName>
    <definedName name="_edn11" localSheetId="10">ŽoNFP!#REF!</definedName>
    <definedName name="_edn12" localSheetId="10">ŽoNFP!#REF!</definedName>
    <definedName name="_edn13" localSheetId="10">ŽoNFP!#REF!</definedName>
    <definedName name="_edn14" localSheetId="10">ŽoNFP!#REF!</definedName>
    <definedName name="_edn15" localSheetId="10">ŽoNFP!#REF!</definedName>
    <definedName name="_edn16" localSheetId="10">ŽoNFP!#REF!</definedName>
    <definedName name="_edn17" localSheetId="10">ŽoNFP!#REF!</definedName>
    <definedName name="_edn18" localSheetId="10">ŽoNFP!#REF!</definedName>
    <definedName name="_edn19" localSheetId="10">ŽoNFP!#REF!</definedName>
    <definedName name="_edn2" localSheetId="10">ŽoNFP!#REF!</definedName>
    <definedName name="_edn20" localSheetId="10">ŽoNFP!#REF!</definedName>
    <definedName name="_edn21" localSheetId="10">ŽoNFP!#REF!</definedName>
    <definedName name="_edn22" localSheetId="10">ŽoNFP!#REF!</definedName>
    <definedName name="_edn23" localSheetId="10">ŽoNFP!#REF!</definedName>
    <definedName name="_edn3" localSheetId="10">ŽoNFP!#REF!</definedName>
    <definedName name="_edn4" localSheetId="10">ŽoNFP!#REF!</definedName>
    <definedName name="_edn5" localSheetId="10">ŽoNFP!#REF!</definedName>
    <definedName name="_edn6" localSheetId="10">ŽoNFP!#REF!</definedName>
    <definedName name="_edn7" localSheetId="10">ŽoNFP!#REF!</definedName>
    <definedName name="_edn8" localSheetId="10">ŽoNFP!#REF!</definedName>
    <definedName name="_edn9" localSheetId="10">ŽoNFP!#REF!</definedName>
    <definedName name="_ednref1" localSheetId="10">ŽoNFP!$B$6</definedName>
    <definedName name="_ednref10" localSheetId="10">ŽoNFP!$B$25</definedName>
    <definedName name="_ednref11" localSheetId="10">ŽoNFP!$B$26</definedName>
    <definedName name="_ednref12" localSheetId="10">ŽoNFP!$A$32</definedName>
    <definedName name="_ednref13" localSheetId="10">ŽoNFP!$B$33</definedName>
    <definedName name="_ednref14" localSheetId="10">ŽoNFP!$B$34</definedName>
    <definedName name="_ednref15" localSheetId="10">ŽoNFP!$B$35</definedName>
    <definedName name="_ednref16" localSheetId="10">ŽoNFP!$A$41</definedName>
    <definedName name="_ednref17" localSheetId="10">ŽoNFP!$B$42</definedName>
    <definedName name="_ednref18" localSheetId="10">ŽoNFP!$B$43</definedName>
    <definedName name="_ednref19" localSheetId="10">ŽoNFP!$B$44</definedName>
    <definedName name="_ednref2" localSheetId="10">ŽoNFP!$B$7</definedName>
    <definedName name="_ednref20" localSheetId="10">ŽoNFP!$A$50</definedName>
    <definedName name="_ednref21" localSheetId="10">ŽoNFP!$B$51</definedName>
    <definedName name="_ednref22" localSheetId="10">ŽoNFP!$B$52</definedName>
    <definedName name="_ednref23" localSheetId="10">ŽoNFP!$B$53</definedName>
    <definedName name="_ednref3" localSheetId="10">ŽoNFP!$B$8</definedName>
    <definedName name="_ednref4" localSheetId="10">ŽoNFP!$A$14</definedName>
    <definedName name="_ednref5" localSheetId="10">ŽoNFP!$B$15</definedName>
    <definedName name="_ednref6" localSheetId="10">ŽoNFP!$B$16</definedName>
    <definedName name="_ednref7" localSheetId="10">ŽoNFP!$B$17</definedName>
    <definedName name="_ednref8" localSheetId="10">ŽoNFP!$A$23</definedName>
    <definedName name="_ednref9" localSheetId="10">ŽoNFP!$B$24</definedName>
    <definedName name="ine_regiony">'Výd. 2016'!$S$15:$S$16</definedName>
    <definedName name="MRR">'Výd. 2016'!$S$12:$S$14</definedName>
    <definedName name="_xlnm.Print_Titles" localSheetId="1">'Výd. 2017'!$19:$20</definedName>
    <definedName name="_xlnm.Print_Titles" localSheetId="2">'Výd. 2018'!$19:$20</definedName>
    <definedName name="_xlnm.Print_Titles" localSheetId="3">'Výd. 2019'!$19:$20</definedName>
    <definedName name="_xlnm.Print_Titles" localSheetId="4">'Výd. 2020'!$19:$20</definedName>
    <definedName name="_xlnm.Print_Titles" localSheetId="5">'Výd. 2021'!$19:$20</definedName>
    <definedName name="_xlnm.Print_Titles" localSheetId="6">'Výd. 2022'!$19:$20</definedName>
    <definedName name="_xlnm.Print_Titles" localSheetId="7">'Výd. 2023'!$19:$20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8" i="30" l="1"/>
  <c r="D12" i="30" l="1"/>
  <c r="S22" i="24" l="1"/>
  <c r="S23" i="24"/>
  <c r="S24" i="24"/>
  <c r="S25" i="24"/>
  <c r="S26" i="24"/>
  <c r="S27" i="24"/>
  <c r="S28" i="24"/>
  <c r="S29" i="24"/>
  <c r="S30" i="24"/>
  <c r="S31" i="24"/>
  <c r="S32" i="24"/>
  <c r="S33" i="24"/>
  <c r="S34" i="24"/>
  <c r="S35" i="24"/>
  <c r="S36" i="24"/>
  <c r="S37" i="24"/>
  <c r="S38" i="24"/>
  <c r="S39" i="24"/>
  <c r="S40" i="24"/>
  <c r="S41" i="24"/>
  <c r="S42" i="24"/>
  <c r="S43" i="24"/>
  <c r="S44" i="24"/>
  <c r="S45" i="24"/>
  <c r="S46" i="24"/>
  <c r="S47" i="24"/>
  <c r="S48" i="24"/>
  <c r="S49" i="24"/>
  <c r="S50" i="24"/>
  <c r="S51" i="24"/>
  <c r="S52" i="24"/>
  <c r="S53" i="24"/>
  <c r="S54" i="24"/>
  <c r="S55" i="24"/>
  <c r="S56" i="24"/>
  <c r="S57" i="24"/>
  <c r="S58" i="24"/>
  <c r="S59" i="24"/>
  <c r="S60" i="24"/>
  <c r="S61" i="24"/>
  <c r="S62" i="24"/>
  <c r="S63" i="24"/>
  <c r="S64" i="24"/>
  <c r="S65" i="24"/>
  <c r="S66" i="24"/>
  <c r="S67" i="24"/>
  <c r="S68" i="24"/>
  <c r="S69" i="24"/>
  <c r="S70" i="24"/>
  <c r="S71" i="24"/>
  <c r="S72" i="24"/>
  <c r="S73" i="24"/>
  <c r="S74" i="24"/>
  <c r="S75" i="24"/>
  <c r="S76" i="24"/>
  <c r="S77" i="24"/>
  <c r="S78" i="24"/>
  <c r="S79" i="24"/>
  <c r="S80" i="24"/>
  <c r="S81" i="24"/>
  <c r="S82" i="24"/>
  <c r="S83" i="24"/>
  <c r="S84" i="24"/>
  <c r="S85" i="24"/>
  <c r="S86" i="24"/>
  <c r="S87" i="24"/>
  <c r="S88" i="24"/>
  <c r="S89" i="24"/>
  <c r="S90" i="24"/>
  <c r="S91" i="24"/>
  <c r="S92" i="24"/>
  <c r="S93" i="24"/>
  <c r="S94" i="24"/>
  <c r="S95" i="24"/>
  <c r="S96" i="24"/>
  <c r="S97" i="24"/>
  <c r="S98" i="24"/>
  <c r="S99" i="24"/>
  <c r="S100" i="24"/>
  <c r="S101" i="24"/>
  <c r="S102" i="24"/>
  <c r="S103" i="24"/>
  <c r="S104" i="24"/>
  <c r="S105" i="24"/>
  <c r="S106" i="24"/>
  <c r="S107" i="24"/>
  <c r="S108" i="24"/>
  <c r="S109" i="24"/>
  <c r="S110" i="24"/>
  <c r="S111" i="24"/>
  <c r="S112" i="24"/>
  <c r="S113" i="24"/>
  <c r="S114" i="24"/>
  <c r="S115" i="24"/>
  <c r="S116" i="24"/>
  <c r="S117" i="24"/>
  <c r="S118" i="24"/>
  <c r="S119" i="24"/>
  <c r="S120" i="24"/>
  <c r="S121" i="24"/>
  <c r="S122" i="24"/>
  <c r="S123" i="24"/>
  <c r="S124" i="24"/>
  <c r="S125" i="24"/>
  <c r="S126" i="24"/>
  <c r="S127" i="24"/>
  <c r="S128" i="24"/>
  <c r="S129" i="24"/>
  <c r="S130" i="24"/>
  <c r="S131" i="24"/>
  <c r="S22" i="25"/>
  <c r="S23" i="25"/>
  <c r="S24" i="25"/>
  <c r="S25" i="25"/>
  <c r="S26" i="25"/>
  <c r="S27" i="25"/>
  <c r="S28" i="25"/>
  <c r="S29" i="25"/>
  <c r="S30" i="25"/>
  <c r="S31" i="25"/>
  <c r="S32" i="25"/>
  <c r="S33" i="25"/>
  <c r="S34" i="25"/>
  <c r="S35" i="25"/>
  <c r="S36" i="25"/>
  <c r="S37" i="25"/>
  <c r="S38" i="25"/>
  <c r="S39" i="25"/>
  <c r="S40" i="25"/>
  <c r="S41" i="25"/>
  <c r="S42" i="25"/>
  <c r="S43" i="25"/>
  <c r="S44" i="25"/>
  <c r="S45" i="25"/>
  <c r="S46" i="25"/>
  <c r="S47" i="25"/>
  <c r="S48" i="25"/>
  <c r="S49" i="25"/>
  <c r="S50" i="25"/>
  <c r="S51" i="25"/>
  <c r="S52" i="25"/>
  <c r="S53" i="25"/>
  <c r="S54" i="25"/>
  <c r="S55" i="25"/>
  <c r="S56" i="25"/>
  <c r="S57" i="25"/>
  <c r="S58" i="25"/>
  <c r="S59" i="25"/>
  <c r="S60" i="25"/>
  <c r="S61" i="25"/>
  <c r="S62" i="25"/>
  <c r="S63" i="25"/>
  <c r="S64" i="25"/>
  <c r="S65" i="25"/>
  <c r="S66" i="25"/>
  <c r="S67" i="25"/>
  <c r="S68" i="25"/>
  <c r="S69" i="25"/>
  <c r="S70" i="25"/>
  <c r="S71" i="25"/>
  <c r="S72" i="25"/>
  <c r="S73" i="25"/>
  <c r="S74" i="25"/>
  <c r="S75" i="25"/>
  <c r="S76" i="25"/>
  <c r="S77" i="25"/>
  <c r="S78" i="25"/>
  <c r="S79" i="25"/>
  <c r="S80" i="25"/>
  <c r="S81" i="25"/>
  <c r="S82" i="25"/>
  <c r="S83" i="25"/>
  <c r="S84" i="25"/>
  <c r="S85" i="25"/>
  <c r="S86" i="25"/>
  <c r="S87" i="25"/>
  <c r="S88" i="25"/>
  <c r="S89" i="25"/>
  <c r="S90" i="25"/>
  <c r="S91" i="25"/>
  <c r="S92" i="25"/>
  <c r="S93" i="25"/>
  <c r="S94" i="25"/>
  <c r="S95" i="25"/>
  <c r="S96" i="25"/>
  <c r="S97" i="25"/>
  <c r="S98" i="25"/>
  <c r="S99" i="25"/>
  <c r="S100" i="25"/>
  <c r="S101" i="25"/>
  <c r="S102" i="25"/>
  <c r="S103" i="25"/>
  <c r="S104" i="25"/>
  <c r="S105" i="25"/>
  <c r="S106" i="25"/>
  <c r="S107" i="25"/>
  <c r="S108" i="25"/>
  <c r="S109" i="25"/>
  <c r="S110" i="25"/>
  <c r="S111" i="25"/>
  <c r="S112" i="25"/>
  <c r="S113" i="25"/>
  <c r="S114" i="25"/>
  <c r="S115" i="25"/>
  <c r="S116" i="25"/>
  <c r="S117" i="25"/>
  <c r="S118" i="25"/>
  <c r="S119" i="25"/>
  <c r="S120" i="25"/>
  <c r="S121" i="25"/>
  <c r="S122" i="25"/>
  <c r="S123" i="25"/>
  <c r="S124" i="25"/>
  <c r="S125" i="25"/>
  <c r="S126" i="25"/>
  <c r="S127" i="25"/>
  <c r="S128" i="25"/>
  <c r="S129" i="25"/>
  <c r="S130" i="25"/>
  <c r="S131" i="25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2" i="26"/>
  <c r="S53" i="26"/>
  <c r="S54" i="26"/>
  <c r="S55" i="26"/>
  <c r="S56" i="26"/>
  <c r="S57" i="26"/>
  <c r="S58" i="26"/>
  <c r="S59" i="26"/>
  <c r="S60" i="26"/>
  <c r="S61" i="26"/>
  <c r="S62" i="26"/>
  <c r="S63" i="26"/>
  <c r="S64" i="26"/>
  <c r="S65" i="26"/>
  <c r="S66" i="26"/>
  <c r="S67" i="26"/>
  <c r="S68" i="26"/>
  <c r="S69" i="26"/>
  <c r="S70" i="26"/>
  <c r="S71" i="26"/>
  <c r="S72" i="26"/>
  <c r="S73" i="26"/>
  <c r="S74" i="26"/>
  <c r="S75" i="26"/>
  <c r="S76" i="26"/>
  <c r="S77" i="26"/>
  <c r="S78" i="26"/>
  <c r="S79" i="26"/>
  <c r="S80" i="26"/>
  <c r="S81" i="26"/>
  <c r="S82" i="26"/>
  <c r="S83" i="26"/>
  <c r="S84" i="26"/>
  <c r="S85" i="26"/>
  <c r="S86" i="26"/>
  <c r="S87" i="26"/>
  <c r="S88" i="26"/>
  <c r="S89" i="26"/>
  <c r="S90" i="26"/>
  <c r="S91" i="26"/>
  <c r="S92" i="26"/>
  <c r="S93" i="26"/>
  <c r="S94" i="26"/>
  <c r="S95" i="26"/>
  <c r="S96" i="26"/>
  <c r="S97" i="26"/>
  <c r="S98" i="26"/>
  <c r="S99" i="26"/>
  <c r="S100" i="26"/>
  <c r="S101" i="26"/>
  <c r="S102" i="26"/>
  <c r="S103" i="26"/>
  <c r="S104" i="26"/>
  <c r="S105" i="26"/>
  <c r="S106" i="26"/>
  <c r="S107" i="26"/>
  <c r="S108" i="26"/>
  <c r="S109" i="26"/>
  <c r="S110" i="26"/>
  <c r="S111" i="26"/>
  <c r="S112" i="26"/>
  <c r="S113" i="26"/>
  <c r="S114" i="26"/>
  <c r="S115" i="26"/>
  <c r="S116" i="26"/>
  <c r="S117" i="26"/>
  <c r="S118" i="26"/>
  <c r="S119" i="26"/>
  <c r="S120" i="26"/>
  <c r="S121" i="26"/>
  <c r="S122" i="26"/>
  <c r="S123" i="26"/>
  <c r="S124" i="26"/>
  <c r="S125" i="26"/>
  <c r="S126" i="26"/>
  <c r="S127" i="26"/>
  <c r="S128" i="26"/>
  <c r="S129" i="26"/>
  <c r="S130" i="26"/>
  <c r="S131" i="26"/>
  <c r="S22" i="27"/>
  <c r="S23" i="27"/>
  <c r="S24" i="27"/>
  <c r="S25" i="27"/>
  <c r="S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39" i="27"/>
  <c r="S40" i="27"/>
  <c r="S41" i="27"/>
  <c r="S42" i="27"/>
  <c r="S43" i="27"/>
  <c r="S44" i="27"/>
  <c r="S45" i="27"/>
  <c r="S46" i="27"/>
  <c r="S47" i="27"/>
  <c r="S48" i="27"/>
  <c r="S49" i="27"/>
  <c r="S50" i="27"/>
  <c r="S51" i="27"/>
  <c r="S52" i="27"/>
  <c r="S53" i="27"/>
  <c r="S54" i="27"/>
  <c r="S55" i="27"/>
  <c r="S56" i="27"/>
  <c r="S57" i="27"/>
  <c r="S58" i="27"/>
  <c r="S59" i="27"/>
  <c r="S60" i="27"/>
  <c r="S61" i="27"/>
  <c r="S62" i="27"/>
  <c r="S63" i="27"/>
  <c r="S64" i="27"/>
  <c r="S65" i="27"/>
  <c r="S66" i="27"/>
  <c r="S67" i="27"/>
  <c r="S68" i="27"/>
  <c r="S69" i="27"/>
  <c r="S70" i="27"/>
  <c r="S71" i="27"/>
  <c r="S72" i="27"/>
  <c r="S73" i="27"/>
  <c r="S74" i="27"/>
  <c r="S75" i="27"/>
  <c r="S76" i="27"/>
  <c r="S77" i="27"/>
  <c r="S78" i="27"/>
  <c r="S79" i="27"/>
  <c r="S80" i="27"/>
  <c r="S81" i="27"/>
  <c r="S82" i="27"/>
  <c r="S83" i="27"/>
  <c r="S84" i="27"/>
  <c r="S85" i="27"/>
  <c r="S86" i="27"/>
  <c r="S87" i="27"/>
  <c r="S88" i="27"/>
  <c r="S89" i="27"/>
  <c r="S90" i="27"/>
  <c r="S91" i="27"/>
  <c r="S92" i="27"/>
  <c r="S93" i="27"/>
  <c r="S94" i="27"/>
  <c r="S95" i="27"/>
  <c r="S96" i="27"/>
  <c r="S97" i="27"/>
  <c r="S98" i="27"/>
  <c r="S99" i="27"/>
  <c r="S100" i="27"/>
  <c r="S101" i="27"/>
  <c r="S102" i="27"/>
  <c r="S103" i="27"/>
  <c r="S104" i="27"/>
  <c r="S105" i="27"/>
  <c r="S106" i="27"/>
  <c r="S107" i="27"/>
  <c r="S108" i="27"/>
  <c r="S109" i="27"/>
  <c r="S110" i="27"/>
  <c r="S111" i="27"/>
  <c r="S112" i="27"/>
  <c r="S113" i="27"/>
  <c r="S114" i="27"/>
  <c r="S115" i="27"/>
  <c r="S116" i="27"/>
  <c r="S117" i="27"/>
  <c r="S118" i="27"/>
  <c r="S119" i="27"/>
  <c r="S120" i="27"/>
  <c r="S121" i="27"/>
  <c r="S122" i="27"/>
  <c r="S123" i="27"/>
  <c r="S124" i="27"/>
  <c r="S125" i="27"/>
  <c r="S126" i="27"/>
  <c r="S127" i="27"/>
  <c r="S128" i="27"/>
  <c r="S129" i="27"/>
  <c r="S130" i="27"/>
  <c r="S131" i="27"/>
  <c r="S22" i="28"/>
  <c r="S23" i="28"/>
  <c r="S24" i="28"/>
  <c r="S25" i="28"/>
  <c r="S26" i="28"/>
  <c r="S27" i="28"/>
  <c r="S28" i="28"/>
  <c r="S29" i="28"/>
  <c r="S30" i="28"/>
  <c r="S31" i="28"/>
  <c r="S32" i="28"/>
  <c r="S33" i="28"/>
  <c r="S34" i="28"/>
  <c r="S35" i="28"/>
  <c r="S36" i="28"/>
  <c r="S37" i="28"/>
  <c r="S38" i="28"/>
  <c r="S39" i="28"/>
  <c r="S40" i="28"/>
  <c r="S41" i="28"/>
  <c r="S42" i="28"/>
  <c r="S43" i="28"/>
  <c r="S44" i="28"/>
  <c r="S45" i="28"/>
  <c r="S46" i="28"/>
  <c r="S47" i="28"/>
  <c r="S48" i="28"/>
  <c r="S49" i="28"/>
  <c r="S50" i="28"/>
  <c r="S51" i="28"/>
  <c r="S52" i="28"/>
  <c r="S53" i="28"/>
  <c r="S54" i="28"/>
  <c r="S55" i="28"/>
  <c r="S56" i="28"/>
  <c r="S57" i="28"/>
  <c r="S58" i="28"/>
  <c r="S59" i="28"/>
  <c r="S60" i="28"/>
  <c r="S61" i="28"/>
  <c r="S62" i="28"/>
  <c r="S63" i="28"/>
  <c r="S64" i="28"/>
  <c r="S65" i="28"/>
  <c r="S66" i="28"/>
  <c r="S67" i="28"/>
  <c r="S68" i="28"/>
  <c r="S69" i="28"/>
  <c r="S70" i="28"/>
  <c r="S71" i="28"/>
  <c r="S72" i="28"/>
  <c r="S73" i="28"/>
  <c r="S74" i="28"/>
  <c r="S75" i="28"/>
  <c r="S76" i="28"/>
  <c r="S77" i="28"/>
  <c r="S78" i="28"/>
  <c r="S79" i="28"/>
  <c r="S80" i="28"/>
  <c r="S81" i="28"/>
  <c r="S82" i="28"/>
  <c r="S83" i="28"/>
  <c r="S84" i="28"/>
  <c r="S85" i="28"/>
  <c r="S86" i="28"/>
  <c r="S87" i="28"/>
  <c r="S88" i="28"/>
  <c r="S89" i="28"/>
  <c r="S90" i="28"/>
  <c r="S91" i="28"/>
  <c r="S92" i="28"/>
  <c r="S93" i="28"/>
  <c r="S94" i="28"/>
  <c r="S95" i="28"/>
  <c r="S96" i="28"/>
  <c r="S97" i="28"/>
  <c r="S98" i="28"/>
  <c r="S99" i="28"/>
  <c r="S100" i="28"/>
  <c r="S101" i="28"/>
  <c r="S102" i="28"/>
  <c r="S103" i="28"/>
  <c r="S104" i="28"/>
  <c r="S105" i="28"/>
  <c r="S106" i="28"/>
  <c r="S107" i="28"/>
  <c r="S108" i="28"/>
  <c r="S109" i="28"/>
  <c r="S110" i="28"/>
  <c r="S111" i="28"/>
  <c r="S112" i="28"/>
  <c r="S113" i="28"/>
  <c r="S114" i="28"/>
  <c r="S115" i="28"/>
  <c r="S116" i="28"/>
  <c r="S117" i="28"/>
  <c r="S118" i="28"/>
  <c r="S119" i="28"/>
  <c r="S120" i="28"/>
  <c r="S121" i="28"/>
  <c r="S122" i="28"/>
  <c r="S123" i="28"/>
  <c r="S124" i="28"/>
  <c r="S125" i="28"/>
  <c r="S126" i="28"/>
  <c r="S127" i="28"/>
  <c r="S128" i="28"/>
  <c r="S129" i="28"/>
  <c r="S130" i="28"/>
  <c r="S131" i="28"/>
  <c r="S22" i="29"/>
  <c r="S23" i="29"/>
  <c r="S24" i="29"/>
  <c r="S25" i="29"/>
  <c r="S26" i="29"/>
  <c r="S27" i="29"/>
  <c r="S28" i="29"/>
  <c r="S29" i="29"/>
  <c r="S30" i="29"/>
  <c r="S31" i="29"/>
  <c r="S32" i="29"/>
  <c r="S33" i="29"/>
  <c r="S34" i="29"/>
  <c r="S35" i="29"/>
  <c r="S36" i="29"/>
  <c r="S37" i="29"/>
  <c r="S38" i="29"/>
  <c r="S39" i="29"/>
  <c r="S40" i="29"/>
  <c r="S41" i="29"/>
  <c r="S42" i="29"/>
  <c r="S43" i="29"/>
  <c r="S44" i="29"/>
  <c r="S45" i="29"/>
  <c r="S46" i="29"/>
  <c r="S47" i="29"/>
  <c r="S48" i="29"/>
  <c r="S49" i="29"/>
  <c r="S50" i="29"/>
  <c r="S51" i="29"/>
  <c r="S52" i="29"/>
  <c r="S53" i="29"/>
  <c r="S54" i="29"/>
  <c r="S55" i="29"/>
  <c r="S56" i="29"/>
  <c r="S57" i="29"/>
  <c r="S58" i="29"/>
  <c r="S59" i="29"/>
  <c r="S60" i="29"/>
  <c r="S61" i="29"/>
  <c r="S62" i="29"/>
  <c r="S63" i="29"/>
  <c r="S64" i="29"/>
  <c r="S65" i="29"/>
  <c r="S66" i="29"/>
  <c r="S67" i="29"/>
  <c r="S68" i="29"/>
  <c r="S69" i="29"/>
  <c r="S70" i="29"/>
  <c r="S71" i="29"/>
  <c r="S72" i="29"/>
  <c r="S73" i="29"/>
  <c r="S74" i="29"/>
  <c r="S75" i="29"/>
  <c r="S76" i="29"/>
  <c r="S77" i="29"/>
  <c r="S78" i="29"/>
  <c r="S79" i="29"/>
  <c r="S80" i="29"/>
  <c r="S81" i="29"/>
  <c r="S82" i="29"/>
  <c r="S83" i="29"/>
  <c r="S84" i="29"/>
  <c r="S85" i="29"/>
  <c r="S86" i="29"/>
  <c r="S87" i="29"/>
  <c r="S88" i="29"/>
  <c r="S89" i="29"/>
  <c r="S90" i="29"/>
  <c r="S91" i="29"/>
  <c r="S92" i="29"/>
  <c r="S93" i="29"/>
  <c r="S94" i="29"/>
  <c r="S95" i="29"/>
  <c r="S96" i="29"/>
  <c r="S97" i="29"/>
  <c r="S98" i="29"/>
  <c r="S99" i="29"/>
  <c r="S100" i="29"/>
  <c r="S101" i="29"/>
  <c r="S102" i="29"/>
  <c r="S103" i="29"/>
  <c r="S104" i="29"/>
  <c r="S105" i="29"/>
  <c r="S106" i="29"/>
  <c r="S107" i="29"/>
  <c r="S108" i="29"/>
  <c r="S109" i="29"/>
  <c r="S110" i="29"/>
  <c r="S111" i="29"/>
  <c r="S112" i="29"/>
  <c r="S113" i="29"/>
  <c r="S114" i="29"/>
  <c r="S115" i="29"/>
  <c r="S116" i="29"/>
  <c r="S117" i="29"/>
  <c r="S118" i="29"/>
  <c r="S119" i="29"/>
  <c r="S120" i="29"/>
  <c r="S121" i="29"/>
  <c r="S122" i="29"/>
  <c r="S123" i="29"/>
  <c r="S124" i="29"/>
  <c r="S125" i="29"/>
  <c r="S126" i="29"/>
  <c r="S127" i="29"/>
  <c r="S128" i="29"/>
  <c r="S129" i="29"/>
  <c r="S130" i="29"/>
  <c r="S131" i="29"/>
  <c r="S21" i="29"/>
  <c r="S21" i="28"/>
  <c r="S21" i="27"/>
  <c r="S21" i="26"/>
  <c r="S21" i="25"/>
  <c r="S21" i="24"/>
  <c r="S131" i="23"/>
  <c r="S130" i="23"/>
  <c r="S129" i="23"/>
  <c r="S128" i="23"/>
  <c r="S127" i="23"/>
  <c r="S126" i="23"/>
  <c r="S125" i="23"/>
  <c r="S124" i="23"/>
  <c r="S123" i="23"/>
  <c r="S122" i="23"/>
  <c r="S121" i="23"/>
  <c r="S120" i="23"/>
  <c r="S119" i="23"/>
  <c r="S118" i="23"/>
  <c r="S117" i="23"/>
  <c r="S116" i="23"/>
  <c r="S115" i="23"/>
  <c r="S114" i="23"/>
  <c r="S113" i="23"/>
  <c r="S112" i="23"/>
  <c r="S111" i="23"/>
  <c r="S110" i="23"/>
  <c r="S109" i="23"/>
  <c r="S108" i="23"/>
  <c r="S107" i="23"/>
  <c r="S106" i="23"/>
  <c r="S105" i="23"/>
  <c r="S104" i="23"/>
  <c r="S103" i="23"/>
  <c r="S102" i="23"/>
  <c r="S101" i="23"/>
  <c r="S100" i="23"/>
  <c r="S99" i="23"/>
  <c r="S98" i="23"/>
  <c r="S97" i="23"/>
  <c r="S96" i="23"/>
  <c r="S95" i="23"/>
  <c r="S94" i="23"/>
  <c r="S93" i="23"/>
  <c r="S92" i="23"/>
  <c r="S91" i="23"/>
  <c r="S90" i="23"/>
  <c r="S89" i="23"/>
  <c r="S88" i="23"/>
  <c r="S87" i="23"/>
  <c r="S86" i="23"/>
  <c r="S85" i="23"/>
  <c r="S84" i="23"/>
  <c r="S83" i="23"/>
  <c r="S82" i="23"/>
  <c r="S81" i="23"/>
  <c r="S80" i="23"/>
  <c r="S79" i="23"/>
  <c r="S78" i="23"/>
  <c r="S77" i="23"/>
  <c r="S76" i="23"/>
  <c r="S75" i="23"/>
  <c r="S74" i="23"/>
  <c r="S73" i="23"/>
  <c r="S72" i="23"/>
  <c r="S71" i="23"/>
  <c r="S70" i="23"/>
  <c r="S69" i="23"/>
  <c r="S68" i="23"/>
  <c r="S67" i="23"/>
  <c r="S66" i="23"/>
  <c r="S65" i="23"/>
  <c r="S64" i="23"/>
  <c r="S63" i="23"/>
  <c r="S62" i="23"/>
  <c r="S61" i="23"/>
  <c r="S60" i="23"/>
  <c r="S59" i="23"/>
  <c r="S58" i="23"/>
  <c r="S57" i="23"/>
  <c r="S56" i="23"/>
  <c r="S55" i="23"/>
  <c r="S54" i="23"/>
  <c r="S53" i="23"/>
  <c r="S52" i="23"/>
  <c r="S51" i="23"/>
  <c r="S50" i="23"/>
  <c r="S49" i="23"/>
  <c r="S48" i="23"/>
  <c r="S47" i="23"/>
  <c r="S46" i="23"/>
  <c r="S45" i="23"/>
  <c r="S44" i="23"/>
  <c r="S43" i="23"/>
  <c r="S42" i="23"/>
  <c r="S41" i="23"/>
  <c r="S40" i="23"/>
  <c r="S39" i="23"/>
  <c r="S38" i="23"/>
  <c r="S37" i="23"/>
  <c r="S36" i="23"/>
  <c r="S35" i="23"/>
  <c r="S34" i="23"/>
  <c r="S33" i="23"/>
  <c r="S32" i="23"/>
  <c r="S31" i="23"/>
  <c r="S30" i="23"/>
  <c r="S29" i="23"/>
  <c r="S28" i="23"/>
  <c r="S27" i="23"/>
  <c r="S26" i="23"/>
  <c r="S25" i="23"/>
  <c r="S24" i="23"/>
  <c r="S23" i="23"/>
  <c r="S22" i="23"/>
  <c r="S21" i="23"/>
  <c r="S22" i="22" l="1"/>
  <c r="S23" i="22"/>
  <c r="S24" i="22"/>
  <c r="S25" i="22"/>
  <c r="S26" i="22"/>
  <c r="S27" i="22"/>
  <c r="S28" i="22"/>
  <c r="S29" i="22"/>
  <c r="S30" i="22"/>
  <c r="S31" i="22"/>
  <c r="S32" i="22"/>
  <c r="S33" i="22"/>
  <c r="S34" i="22"/>
  <c r="S35" i="22"/>
  <c r="S36" i="22"/>
  <c r="S37" i="22"/>
  <c r="S38" i="22"/>
  <c r="S39" i="22"/>
  <c r="S40" i="22"/>
  <c r="S41" i="22"/>
  <c r="S42" i="22"/>
  <c r="S43" i="22"/>
  <c r="S44" i="22"/>
  <c r="S45" i="22"/>
  <c r="S46" i="22"/>
  <c r="S47" i="22"/>
  <c r="S48" i="22"/>
  <c r="S49" i="22"/>
  <c r="S50" i="22"/>
  <c r="S51" i="22"/>
  <c r="S52" i="22"/>
  <c r="S53" i="22"/>
  <c r="S54" i="22"/>
  <c r="S55" i="22"/>
  <c r="S56" i="22"/>
  <c r="S57" i="22"/>
  <c r="S58" i="22"/>
  <c r="S59" i="22"/>
  <c r="S60" i="22"/>
  <c r="S61" i="22"/>
  <c r="S62" i="22"/>
  <c r="S63" i="22"/>
  <c r="S64" i="22"/>
  <c r="S65" i="22"/>
  <c r="S66" i="22"/>
  <c r="S67" i="22"/>
  <c r="S68" i="22"/>
  <c r="S69" i="22"/>
  <c r="S70" i="22"/>
  <c r="S71" i="22"/>
  <c r="S72" i="22"/>
  <c r="S73" i="22"/>
  <c r="S74" i="22"/>
  <c r="S75" i="22"/>
  <c r="S76" i="22"/>
  <c r="S77" i="22"/>
  <c r="S78" i="22"/>
  <c r="S79" i="22"/>
  <c r="S80" i="22"/>
  <c r="S81" i="22"/>
  <c r="S82" i="22"/>
  <c r="S83" i="22"/>
  <c r="S84" i="22"/>
  <c r="S85" i="22"/>
  <c r="S86" i="22"/>
  <c r="S87" i="22"/>
  <c r="S88" i="22"/>
  <c r="S89" i="22"/>
  <c r="S90" i="22"/>
  <c r="S91" i="22"/>
  <c r="S92" i="22"/>
  <c r="S93" i="22"/>
  <c r="S94" i="22"/>
  <c r="S95" i="22"/>
  <c r="S96" i="22"/>
  <c r="S97" i="22"/>
  <c r="S98" i="22"/>
  <c r="S99" i="22"/>
  <c r="S100" i="22"/>
  <c r="S101" i="22"/>
  <c r="S102" i="22"/>
  <c r="S103" i="22"/>
  <c r="S104" i="22"/>
  <c r="S105" i="22"/>
  <c r="S106" i="22"/>
  <c r="S107" i="22"/>
  <c r="S108" i="22"/>
  <c r="S109" i="22"/>
  <c r="S110" i="22"/>
  <c r="S111" i="22"/>
  <c r="S112" i="22"/>
  <c r="S113" i="22"/>
  <c r="S114" i="22"/>
  <c r="S115" i="22"/>
  <c r="S116" i="22"/>
  <c r="S117" i="22"/>
  <c r="S118" i="22"/>
  <c r="S119" i="22"/>
  <c r="S120" i="22"/>
  <c r="S121" i="22"/>
  <c r="S122" i="22"/>
  <c r="S123" i="22"/>
  <c r="S124" i="22"/>
  <c r="S125" i="22"/>
  <c r="S126" i="22"/>
  <c r="S127" i="22"/>
  <c r="S128" i="22"/>
  <c r="S129" i="22"/>
  <c r="S130" i="22"/>
  <c r="S131" i="22"/>
  <c r="S21" i="22"/>
  <c r="O131" i="29" l="1"/>
  <c r="N131" i="29"/>
  <c r="Q131" i="29" s="1"/>
  <c r="I131" i="29"/>
  <c r="T131" i="29" s="1"/>
  <c r="O130" i="29"/>
  <c r="N130" i="29"/>
  <c r="Q130" i="29" s="1"/>
  <c r="I130" i="29"/>
  <c r="T130" i="29" s="1"/>
  <c r="O129" i="29"/>
  <c r="N129" i="29"/>
  <c r="Q129" i="29" s="1"/>
  <c r="I129" i="29"/>
  <c r="T129" i="29" s="1"/>
  <c r="O128" i="29"/>
  <c r="N128" i="29"/>
  <c r="Q128" i="29" s="1"/>
  <c r="I128" i="29"/>
  <c r="T128" i="29" s="1"/>
  <c r="O127" i="29"/>
  <c r="N127" i="29"/>
  <c r="Q127" i="29" s="1"/>
  <c r="I127" i="29"/>
  <c r="T127" i="29" s="1"/>
  <c r="O126" i="29"/>
  <c r="N126" i="29"/>
  <c r="Q126" i="29" s="1"/>
  <c r="I126" i="29"/>
  <c r="T126" i="29" s="1"/>
  <c r="O125" i="29"/>
  <c r="N125" i="29"/>
  <c r="Q125" i="29" s="1"/>
  <c r="I125" i="29"/>
  <c r="T125" i="29" s="1"/>
  <c r="O124" i="29"/>
  <c r="N124" i="29"/>
  <c r="Q124" i="29" s="1"/>
  <c r="I124" i="29"/>
  <c r="T124" i="29" s="1"/>
  <c r="O123" i="29"/>
  <c r="N123" i="29"/>
  <c r="Q123" i="29" s="1"/>
  <c r="I123" i="29"/>
  <c r="T123" i="29" s="1"/>
  <c r="O122" i="29"/>
  <c r="N122" i="29"/>
  <c r="Q122" i="29" s="1"/>
  <c r="I122" i="29"/>
  <c r="T122" i="29" s="1"/>
  <c r="O121" i="29"/>
  <c r="N121" i="29"/>
  <c r="Q121" i="29" s="1"/>
  <c r="I121" i="29"/>
  <c r="T121" i="29" s="1"/>
  <c r="O120" i="29"/>
  <c r="N120" i="29"/>
  <c r="Q120" i="29" s="1"/>
  <c r="I120" i="29"/>
  <c r="T120" i="29" s="1"/>
  <c r="O119" i="29"/>
  <c r="N119" i="29"/>
  <c r="Q119" i="29" s="1"/>
  <c r="I119" i="29"/>
  <c r="T119" i="29" s="1"/>
  <c r="O118" i="29"/>
  <c r="N118" i="29"/>
  <c r="Q118" i="29" s="1"/>
  <c r="I118" i="29"/>
  <c r="T118" i="29" s="1"/>
  <c r="O117" i="29"/>
  <c r="N117" i="29"/>
  <c r="Q117" i="29" s="1"/>
  <c r="I117" i="29"/>
  <c r="T117" i="29" s="1"/>
  <c r="O116" i="29"/>
  <c r="N116" i="29"/>
  <c r="Q116" i="29" s="1"/>
  <c r="I116" i="29"/>
  <c r="T116" i="29" s="1"/>
  <c r="O115" i="29"/>
  <c r="N115" i="29"/>
  <c r="Q115" i="29" s="1"/>
  <c r="I115" i="29"/>
  <c r="T115" i="29" s="1"/>
  <c r="O114" i="29"/>
  <c r="N114" i="29"/>
  <c r="Q114" i="29" s="1"/>
  <c r="I114" i="29"/>
  <c r="T114" i="29" s="1"/>
  <c r="O113" i="29"/>
  <c r="N113" i="29"/>
  <c r="Q113" i="29" s="1"/>
  <c r="I113" i="29"/>
  <c r="T113" i="29" s="1"/>
  <c r="O112" i="29"/>
  <c r="N112" i="29"/>
  <c r="Q112" i="29" s="1"/>
  <c r="I112" i="29"/>
  <c r="T112" i="29" s="1"/>
  <c r="O111" i="29"/>
  <c r="N111" i="29"/>
  <c r="Q111" i="29" s="1"/>
  <c r="I111" i="29"/>
  <c r="T111" i="29" s="1"/>
  <c r="O110" i="29"/>
  <c r="N110" i="29"/>
  <c r="Q110" i="29" s="1"/>
  <c r="I110" i="29"/>
  <c r="T110" i="29" s="1"/>
  <c r="O109" i="29"/>
  <c r="N109" i="29"/>
  <c r="Q109" i="29" s="1"/>
  <c r="I109" i="29"/>
  <c r="T109" i="29" s="1"/>
  <c r="O108" i="29"/>
  <c r="N108" i="29"/>
  <c r="Q108" i="29" s="1"/>
  <c r="I108" i="29"/>
  <c r="T108" i="29" s="1"/>
  <c r="O107" i="29"/>
  <c r="N107" i="29"/>
  <c r="Q107" i="29" s="1"/>
  <c r="I107" i="29"/>
  <c r="T107" i="29" s="1"/>
  <c r="O106" i="29"/>
  <c r="N106" i="29"/>
  <c r="Q106" i="29" s="1"/>
  <c r="I106" i="29"/>
  <c r="T106" i="29" s="1"/>
  <c r="O105" i="29"/>
  <c r="N105" i="29"/>
  <c r="Q105" i="29" s="1"/>
  <c r="I105" i="29"/>
  <c r="T105" i="29" s="1"/>
  <c r="O104" i="29"/>
  <c r="N104" i="29"/>
  <c r="Q104" i="29" s="1"/>
  <c r="I104" i="29"/>
  <c r="T104" i="29" s="1"/>
  <c r="O103" i="29"/>
  <c r="N103" i="29"/>
  <c r="Q103" i="29" s="1"/>
  <c r="I103" i="29"/>
  <c r="T103" i="29" s="1"/>
  <c r="O102" i="29"/>
  <c r="N102" i="29"/>
  <c r="Q102" i="29" s="1"/>
  <c r="I102" i="29"/>
  <c r="T102" i="29" s="1"/>
  <c r="O101" i="29"/>
  <c r="N101" i="29"/>
  <c r="Q101" i="29" s="1"/>
  <c r="I101" i="29"/>
  <c r="T101" i="29" s="1"/>
  <c r="O100" i="29"/>
  <c r="N100" i="29"/>
  <c r="Q100" i="29" s="1"/>
  <c r="I100" i="29"/>
  <c r="T100" i="29" s="1"/>
  <c r="O99" i="29"/>
  <c r="N99" i="29"/>
  <c r="Q99" i="29" s="1"/>
  <c r="I99" i="29"/>
  <c r="T99" i="29" s="1"/>
  <c r="O98" i="29"/>
  <c r="N98" i="29"/>
  <c r="Q98" i="29" s="1"/>
  <c r="I98" i="29"/>
  <c r="T98" i="29" s="1"/>
  <c r="O97" i="29"/>
  <c r="N97" i="29"/>
  <c r="Q97" i="29" s="1"/>
  <c r="I97" i="29"/>
  <c r="T97" i="29" s="1"/>
  <c r="O96" i="29"/>
  <c r="N96" i="29"/>
  <c r="Q96" i="29" s="1"/>
  <c r="I96" i="29"/>
  <c r="T96" i="29" s="1"/>
  <c r="O95" i="29"/>
  <c r="N95" i="29"/>
  <c r="Q95" i="29" s="1"/>
  <c r="I95" i="29"/>
  <c r="T95" i="29" s="1"/>
  <c r="O94" i="29"/>
  <c r="N94" i="29"/>
  <c r="Q94" i="29" s="1"/>
  <c r="I94" i="29"/>
  <c r="T94" i="29" s="1"/>
  <c r="O93" i="29"/>
  <c r="N93" i="29"/>
  <c r="Q93" i="29" s="1"/>
  <c r="I93" i="29"/>
  <c r="T93" i="29" s="1"/>
  <c r="O92" i="29"/>
  <c r="N92" i="29"/>
  <c r="Q92" i="29" s="1"/>
  <c r="I92" i="29"/>
  <c r="T92" i="29" s="1"/>
  <c r="O91" i="29"/>
  <c r="N91" i="29"/>
  <c r="Q91" i="29" s="1"/>
  <c r="I91" i="29"/>
  <c r="T91" i="29" s="1"/>
  <c r="O90" i="29"/>
  <c r="N90" i="29"/>
  <c r="Q90" i="29" s="1"/>
  <c r="I90" i="29"/>
  <c r="T90" i="29" s="1"/>
  <c r="O89" i="29"/>
  <c r="N89" i="29"/>
  <c r="Q89" i="29" s="1"/>
  <c r="I89" i="29"/>
  <c r="T89" i="29" s="1"/>
  <c r="O88" i="29"/>
  <c r="N88" i="29"/>
  <c r="Q88" i="29" s="1"/>
  <c r="I88" i="29"/>
  <c r="T88" i="29" s="1"/>
  <c r="O87" i="29"/>
  <c r="N87" i="29"/>
  <c r="Q87" i="29" s="1"/>
  <c r="I87" i="29"/>
  <c r="T87" i="29" s="1"/>
  <c r="O86" i="29"/>
  <c r="N86" i="29"/>
  <c r="Q86" i="29" s="1"/>
  <c r="I86" i="29"/>
  <c r="T86" i="29" s="1"/>
  <c r="O85" i="29"/>
  <c r="N85" i="29"/>
  <c r="Q85" i="29" s="1"/>
  <c r="I85" i="29"/>
  <c r="T85" i="29" s="1"/>
  <c r="O84" i="29"/>
  <c r="N84" i="29"/>
  <c r="Q84" i="29" s="1"/>
  <c r="I84" i="29"/>
  <c r="T84" i="29" s="1"/>
  <c r="O83" i="29"/>
  <c r="N83" i="29"/>
  <c r="Q83" i="29" s="1"/>
  <c r="I83" i="29"/>
  <c r="T83" i="29" s="1"/>
  <c r="O82" i="29"/>
  <c r="N82" i="29"/>
  <c r="Q82" i="29" s="1"/>
  <c r="I82" i="29"/>
  <c r="T82" i="29" s="1"/>
  <c r="O81" i="29"/>
  <c r="N81" i="29"/>
  <c r="Q81" i="29" s="1"/>
  <c r="I81" i="29"/>
  <c r="T81" i="29" s="1"/>
  <c r="O80" i="29"/>
  <c r="N80" i="29"/>
  <c r="Q80" i="29" s="1"/>
  <c r="I80" i="29"/>
  <c r="T80" i="29" s="1"/>
  <c r="O79" i="29"/>
  <c r="N79" i="29"/>
  <c r="Q79" i="29" s="1"/>
  <c r="I79" i="29"/>
  <c r="T79" i="29" s="1"/>
  <c r="O78" i="29"/>
  <c r="N78" i="29"/>
  <c r="Q78" i="29" s="1"/>
  <c r="I78" i="29"/>
  <c r="T78" i="29" s="1"/>
  <c r="O77" i="29"/>
  <c r="N77" i="29"/>
  <c r="Q77" i="29" s="1"/>
  <c r="I77" i="29"/>
  <c r="T77" i="29" s="1"/>
  <c r="O76" i="29"/>
  <c r="N76" i="29"/>
  <c r="Q76" i="29" s="1"/>
  <c r="I76" i="29"/>
  <c r="T76" i="29" s="1"/>
  <c r="O75" i="29"/>
  <c r="N75" i="29"/>
  <c r="Q75" i="29" s="1"/>
  <c r="I75" i="29"/>
  <c r="T75" i="29" s="1"/>
  <c r="O74" i="29"/>
  <c r="N74" i="29"/>
  <c r="Q74" i="29" s="1"/>
  <c r="I74" i="29"/>
  <c r="T74" i="29" s="1"/>
  <c r="O73" i="29"/>
  <c r="N73" i="29"/>
  <c r="Q73" i="29" s="1"/>
  <c r="I73" i="29"/>
  <c r="T73" i="29" s="1"/>
  <c r="O72" i="29"/>
  <c r="N72" i="29"/>
  <c r="Q72" i="29" s="1"/>
  <c r="I72" i="29"/>
  <c r="T72" i="29" s="1"/>
  <c r="O71" i="29"/>
  <c r="N71" i="29"/>
  <c r="Q71" i="29" s="1"/>
  <c r="I71" i="29"/>
  <c r="T71" i="29" s="1"/>
  <c r="O70" i="29"/>
  <c r="N70" i="29"/>
  <c r="Q70" i="29" s="1"/>
  <c r="I70" i="29"/>
  <c r="T70" i="29" s="1"/>
  <c r="O69" i="29"/>
  <c r="N69" i="29"/>
  <c r="Q69" i="29" s="1"/>
  <c r="I69" i="29"/>
  <c r="T69" i="29" s="1"/>
  <c r="O68" i="29"/>
  <c r="N68" i="29"/>
  <c r="Q68" i="29" s="1"/>
  <c r="I68" i="29"/>
  <c r="T68" i="29" s="1"/>
  <c r="O67" i="29"/>
  <c r="N67" i="29"/>
  <c r="Q67" i="29" s="1"/>
  <c r="I67" i="29"/>
  <c r="T67" i="29" s="1"/>
  <c r="O66" i="29"/>
  <c r="N66" i="29"/>
  <c r="Q66" i="29" s="1"/>
  <c r="I66" i="29"/>
  <c r="T66" i="29" s="1"/>
  <c r="O65" i="29"/>
  <c r="N65" i="29"/>
  <c r="Q65" i="29" s="1"/>
  <c r="I65" i="29"/>
  <c r="T65" i="29" s="1"/>
  <c r="O64" i="29"/>
  <c r="N64" i="29"/>
  <c r="Q64" i="29" s="1"/>
  <c r="I64" i="29"/>
  <c r="T64" i="29" s="1"/>
  <c r="O63" i="29"/>
  <c r="N63" i="29"/>
  <c r="Q63" i="29" s="1"/>
  <c r="I63" i="29"/>
  <c r="T63" i="29" s="1"/>
  <c r="O62" i="29"/>
  <c r="N62" i="29"/>
  <c r="Q62" i="29" s="1"/>
  <c r="I62" i="29"/>
  <c r="T62" i="29" s="1"/>
  <c r="O61" i="29"/>
  <c r="N61" i="29"/>
  <c r="Q61" i="29" s="1"/>
  <c r="I61" i="29"/>
  <c r="T61" i="29" s="1"/>
  <c r="O60" i="29"/>
  <c r="N60" i="29"/>
  <c r="Q60" i="29" s="1"/>
  <c r="I60" i="29"/>
  <c r="T60" i="29" s="1"/>
  <c r="O59" i="29"/>
  <c r="N59" i="29"/>
  <c r="Q59" i="29" s="1"/>
  <c r="I59" i="29"/>
  <c r="T59" i="29" s="1"/>
  <c r="O58" i="29"/>
  <c r="N58" i="29"/>
  <c r="Q58" i="29" s="1"/>
  <c r="I58" i="29"/>
  <c r="T58" i="29" s="1"/>
  <c r="O57" i="29"/>
  <c r="N57" i="29"/>
  <c r="Q57" i="29" s="1"/>
  <c r="I57" i="29"/>
  <c r="T57" i="29" s="1"/>
  <c r="O56" i="29"/>
  <c r="N56" i="29"/>
  <c r="Q56" i="29" s="1"/>
  <c r="I56" i="29"/>
  <c r="T56" i="29" s="1"/>
  <c r="O55" i="29"/>
  <c r="N55" i="29"/>
  <c r="Q55" i="29" s="1"/>
  <c r="I55" i="29"/>
  <c r="T55" i="29" s="1"/>
  <c r="O54" i="29"/>
  <c r="N54" i="29"/>
  <c r="Q54" i="29" s="1"/>
  <c r="I54" i="29"/>
  <c r="T54" i="29" s="1"/>
  <c r="O53" i="29"/>
  <c r="N53" i="29"/>
  <c r="Q53" i="29" s="1"/>
  <c r="I53" i="29"/>
  <c r="T53" i="29" s="1"/>
  <c r="O52" i="29"/>
  <c r="N52" i="29"/>
  <c r="Q52" i="29" s="1"/>
  <c r="I52" i="29"/>
  <c r="T52" i="29" s="1"/>
  <c r="O51" i="29"/>
  <c r="N51" i="29"/>
  <c r="Q51" i="29" s="1"/>
  <c r="I51" i="29"/>
  <c r="T51" i="29" s="1"/>
  <c r="O50" i="29"/>
  <c r="N50" i="29"/>
  <c r="Q50" i="29" s="1"/>
  <c r="I50" i="29"/>
  <c r="T50" i="29" s="1"/>
  <c r="O49" i="29"/>
  <c r="N49" i="29"/>
  <c r="Q49" i="29" s="1"/>
  <c r="I49" i="29"/>
  <c r="T49" i="29" s="1"/>
  <c r="O48" i="29"/>
  <c r="N48" i="29"/>
  <c r="Q48" i="29" s="1"/>
  <c r="I48" i="29"/>
  <c r="T48" i="29" s="1"/>
  <c r="O47" i="29"/>
  <c r="N47" i="29"/>
  <c r="Q47" i="29" s="1"/>
  <c r="I47" i="29"/>
  <c r="T47" i="29" s="1"/>
  <c r="O46" i="29"/>
  <c r="N46" i="29"/>
  <c r="Q46" i="29" s="1"/>
  <c r="I46" i="29"/>
  <c r="T46" i="29" s="1"/>
  <c r="O45" i="29"/>
  <c r="N45" i="29"/>
  <c r="Q45" i="29" s="1"/>
  <c r="I45" i="29"/>
  <c r="T45" i="29" s="1"/>
  <c r="O44" i="29"/>
  <c r="N44" i="29"/>
  <c r="Q44" i="29" s="1"/>
  <c r="I44" i="29"/>
  <c r="T44" i="29" s="1"/>
  <c r="O43" i="29"/>
  <c r="N43" i="29"/>
  <c r="Q43" i="29" s="1"/>
  <c r="I43" i="29"/>
  <c r="T43" i="29" s="1"/>
  <c r="O42" i="29"/>
  <c r="N42" i="29"/>
  <c r="Q42" i="29" s="1"/>
  <c r="I42" i="29"/>
  <c r="T42" i="29" s="1"/>
  <c r="O41" i="29"/>
  <c r="N41" i="29"/>
  <c r="Q41" i="29" s="1"/>
  <c r="I41" i="29"/>
  <c r="T41" i="29" s="1"/>
  <c r="O40" i="29"/>
  <c r="N40" i="29"/>
  <c r="Q40" i="29" s="1"/>
  <c r="I40" i="29"/>
  <c r="T40" i="29" s="1"/>
  <c r="O39" i="29"/>
  <c r="N39" i="29"/>
  <c r="Q39" i="29" s="1"/>
  <c r="I39" i="29"/>
  <c r="T39" i="29" s="1"/>
  <c r="O38" i="29"/>
  <c r="N38" i="29"/>
  <c r="Q38" i="29" s="1"/>
  <c r="I38" i="29"/>
  <c r="T38" i="29" s="1"/>
  <c r="O37" i="29"/>
  <c r="N37" i="29"/>
  <c r="Q37" i="29" s="1"/>
  <c r="I37" i="29"/>
  <c r="T37" i="29" s="1"/>
  <c r="O36" i="29"/>
  <c r="N36" i="29"/>
  <c r="Q36" i="29" s="1"/>
  <c r="I36" i="29"/>
  <c r="T36" i="29" s="1"/>
  <c r="O35" i="29"/>
  <c r="N35" i="29"/>
  <c r="Q35" i="29" s="1"/>
  <c r="I35" i="29"/>
  <c r="T35" i="29" s="1"/>
  <c r="O34" i="29"/>
  <c r="N34" i="29"/>
  <c r="Q34" i="29" s="1"/>
  <c r="I34" i="29"/>
  <c r="T34" i="29" s="1"/>
  <c r="O33" i="29"/>
  <c r="N33" i="29"/>
  <c r="Q33" i="29" s="1"/>
  <c r="I33" i="29"/>
  <c r="T33" i="29" s="1"/>
  <c r="O32" i="29"/>
  <c r="N32" i="29"/>
  <c r="Q32" i="29" s="1"/>
  <c r="I32" i="29"/>
  <c r="T32" i="29" s="1"/>
  <c r="O31" i="29"/>
  <c r="N31" i="29"/>
  <c r="Q31" i="29" s="1"/>
  <c r="I31" i="29"/>
  <c r="T31" i="29" s="1"/>
  <c r="O30" i="29"/>
  <c r="N30" i="29"/>
  <c r="Q30" i="29" s="1"/>
  <c r="I30" i="29"/>
  <c r="T30" i="29" s="1"/>
  <c r="O29" i="29"/>
  <c r="N29" i="29"/>
  <c r="Q29" i="29" s="1"/>
  <c r="I29" i="29"/>
  <c r="T29" i="29" s="1"/>
  <c r="O28" i="29"/>
  <c r="N28" i="29"/>
  <c r="Q28" i="29" s="1"/>
  <c r="Q14" i="29" s="1"/>
  <c r="E16" i="2" s="1"/>
  <c r="AA16" i="2" s="1"/>
  <c r="I28" i="29"/>
  <c r="T28" i="29" s="1"/>
  <c r="O27" i="29"/>
  <c r="N27" i="29"/>
  <c r="Q27" i="29" s="1"/>
  <c r="I27" i="29"/>
  <c r="T27" i="29" s="1"/>
  <c r="O26" i="29"/>
  <c r="N26" i="29"/>
  <c r="Q26" i="29" s="1"/>
  <c r="I26" i="29"/>
  <c r="T26" i="29" s="1"/>
  <c r="O25" i="29"/>
  <c r="N25" i="29"/>
  <c r="Q25" i="29" s="1"/>
  <c r="I25" i="29"/>
  <c r="T25" i="29" s="1"/>
  <c r="O24" i="29"/>
  <c r="N24" i="29"/>
  <c r="Q24" i="29" s="1"/>
  <c r="Q13" i="29" s="1"/>
  <c r="D16" i="2" s="1"/>
  <c r="Z16" i="2" s="1"/>
  <c r="I24" i="29"/>
  <c r="T24" i="29" s="1"/>
  <c r="O23" i="29"/>
  <c r="N23" i="29"/>
  <c r="Q23" i="29" s="1"/>
  <c r="I23" i="29"/>
  <c r="T23" i="29" s="1"/>
  <c r="O22" i="29"/>
  <c r="N22" i="29"/>
  <c r="Q22" i="29" s="1"/>
  <c r="I22" i="29"/>
  <c r="T22" i="29" s="1"/>
  <c r="O21" i="29"/>
  <c r="N21" i="29"/>
  <c r="Q21" i="29" s="1"/>
  <c r="Q15" i="29" s="1"/>
  <c r="F16" i="2" s="1"/>
  <c r="AB16" i="2" s="1"/>
  <c r="I21" i="29"/>
  <c r="T21" i="29" s="1"/>
  <c r="N16" i="29"/>
  <c r="Q16" i="29" s="1"/>
  <c r="P15" i="29"/>
  <c r="N15" i="29"/>
  <c r="M15" i="29"/>
  <c r="L15" i="29"/>
  <c r="K15" i="29"/>
  <c r="J15" i="29"/>
  <c r="P14" i="29"/>
  <c r="N14" i="29"/>
  <c r="M14" i="29"/>
  <c r="L14" i="29"/>
  <c r="K14" i="29"/>
  <c r="J14" i="29"/>
  <c r="P13" i="29"/>
  <c r="M13" i="29"/>
  <c r="L13" i="29"/>
  <c r="K13" i="29"/>
  <c r="J13" i="29"/>
  <c r="Q12" i="29"/>
  <c r="C16" i="2" s="1"/>
  <c r="Y16" i="2" s="1"/>
  <c r="P12" i="29"/>
  <c r="M12" i="29"/>
  <c r="L12" i="29"/>
  <c r="K12" i="29"/>
  <c r="J12" i="29"/>
  <c r="P11" i="29"/>
  <c r="N11" i="29"/>
  <c r="M11" i="29"/>
  <c r="L11" i="29"/>
  <c r="K11" i="29"/>
  <c r="J11" i="29"/>
  <c r="O131" i="28"/>
  <c r="N131" i="28"/>
  <c r="Q131" i="28" s="1"/>
  <c r="I131" i="28"/>
  <c r="T131" i="28" s="1"/>
  <c r="O130" i="28"/>
  <c r="N130" i="28"/>
  <c r="Q130" i="28" s="1"/>
  <c r="I130" i="28"/>
  <c r="T130" i="28" s="1"/>
  <c r="O129" i="28"/>
  <c r="N129" i="28"/>
  <c r="Q129" i="28" s="1"/>
  <c r="I129" i="28"/>
  <c r="T129" i="28" s="1"/>
  <c r="O128" i="28"/>
  <c r="N128" i="28"/>
  <c r="Q128" i="28" s="1"/>
  <c r="I128" i="28"/>
  <c r="T128" i="28" s="1"/>
  <c r="O127" i="28"/>
  <c r="N127" i="28"/>
  <c r="Q127" i="28" s="1"/>
  <c r="I127" i="28"/>
  <c r="T127" i="28" s="1"/>
  <c r="O126" i="28"/>
  <c r="N126" i="28"/>
  <c r="Q126" i="28" s="1"/>
  <c r="I126" i="28"/>
  <c r="T126" i="28" s="1"/>
  <c r="O125" i="28"/>
  <c r="N125" i="28"/>
  <c r="Q125" i="28" s="1"/>
  <c r="I125" i="28"/>
  <c r="T125" i="28" s="1"/>
  <c r="O124" i="28"/>
  <c r="N124" i="28"/>
  <c r="Q124" i="28" s="1"/>
  <c r="I124" i="28"/>
  <c r="T124" i="28" s="1"/>
  <c r="O123" i="28"/>
  <c r="N123" i="28"/>
  <c r="Q123" i="28" s="1"/>
  <c r="I123" i="28"/>
  <c r="T123" i="28" s="1"/>
  <c r="O122" i="28"/>
  <c r="N122" i="28"/>
  <c r="Q122" i="28" s="1"/>
  <c r="I122" i="28"/>
  <c r="T122" i="28" s="1"/>
  <c r="O121" i="28"/>
  <c r="N121" i="28"/>
  <c r="Q121" i="28" s="1"/>
  <c r="I121" i="28"/>
  <c r="T121" i="28" s="1"/>
  <c r="O120" i="28"/>
  <c r="N120" i="28"/>
  <c r="Q120" i="28" s="1"/>
  <c r="I120" i="28"/>
  <c r="T120" i="28" s="1"/>
  <c r="O119" i="28"/>
  <c r="N119" i="28"/>
  <c r="Q119" i="28" s="1"/>
  <c r="I119" i="28"/>
  <c r="T119" i="28" s="1"/>
  <c r="O118" i="28"/>
  <c r="N118" i="28"/>
  <c r="Q118" i="28" s="1"/>
  <c r="I118" i="28"/>
  <c r="T118" i="28" s="1"/>
  <c r="O117" i="28"/>
  <c r="N117" i="28"/>
  <c r="Q117" i="28" s="1"/>
  <c r="I117" i="28"/>
  <c r="T117" i="28" s="1"/>
  <c r="O116" i="28"/>
  <c r="N116" i="28"/>
  <c r="Q116" i="28" s="1"/>
  <c r="I116" i="28"/>
  <c r="T116" i="28" s="1"/>
  <c r="O115" i="28"/>
  <c r="N115" i="28"/>
  <c r="Q115" i="28" s="1"/>
  <c r="I115" i="28"/>
  <c r="T115" i="28" s="1"/>
  <c r="O114" i="28"/>
  <c r="N114" i="28"/>
  <c r="Q114" i="28" s="1"/>
  <c r="I114" i="28"/>
  <c r="T114" i="28" s="1"/>
  <c r="O113" i="28"/>
  <c r="N113" i="28"/>
  <c r="Q113" i="28" s="1"/>
  <c r="I113" i="28"/>
  <c r="T113" i="28" s="1"/>
  <c r="O112" i="28"/>
  <c r="N112" i="28"/>
  <c r="Q112" i="28" s="1"/>
  <c r="I112" i="28"/>
  <c r="T112" i="28" s="1"/>
  <c r="O111" i="28"/>
  <c r="N111" i="28"/>
  <c r="Q111" i="28" s="1"/>
  <c r="I111" i="28"/>
  <c r="T111" i="28" s="1"/>
  <c r="O110" i="28"/>
  <c r="N110" i="28"/>
  <c r="Q110" i="28" s="1"/>
  <c r="I110" i="28"/>
  <c r="T110" i="28" s="1"/>
  <c r="O109" i="28"/>
  <c r="N109" i="28"/>
  <c r="Q109" i="28" s="1"/>
  <c r="I109" i="28"/>
  <c r="T109" i="28" s="1"/>
  <c r="O108" i="28"/>
  <c r="N108" i="28"/>
  <c r="Q108" i="28" s="1"/>
  <c r="I108" i="28"/>
  <c r="T108" i="28" s="1"/>
  <c r="O107" i="28"/>
  <c r="N107" i="28"/>
  <c r="Q107" i="28" s="1"/>
  <c r="I107" i="28"/>
  <c r="T107" i="28" s="1"/>
  <c r="O106" i="28"/>
  <c r="N106" i="28"/>
  <c r="Q106" i="28" s="1"/>
  <c r="I106" i="28"/>
  <c r="T106" i="28" s="1"/>
  <c r="O105" i="28"/>
  <c r="N105" i="28"/>
  <c r="Q105" i="28" s="1"/>
  <c r="I105" i="28"/>
  <c r="T105" i="28" s="1"/>
  <c r="O104" i="28"/>
  <c r="N104" i="28"/>
  <c r="Q104" i="28" s="1"/>
  <c r="I104" i="28"/>
  <c r="T104" i="28" s="1"/>
  <c r="O103" i="28"/>
  <c r="N103" i="28"/>
  <c r="Q103" i="28" s="1"/>
  <c r="I103" i="28"/>
  <c r="T103" i="28" s="1"/>
  <c r="O102" i="28"/>
  <c r="N102" i="28"/>
  <c r="Q102" i="28" s="1"/>
  <c r="I102" i="28"/>
  <c r="T102" i="28" s="1"/>
  <c r="O101" i="28"/>
  <c r="N101" i="28"/>
  <c r="Q101" i="28" s="1"/>
  <c r="I101" i="28"/>
  <c r="T101" i="28" s="1"/>
  <c r="O100" i="28"/>
  <c r="N100" i="28"/>
  <c r="Q100" i="28" s="1"/>
  <c r="I100" i="28"/>
  <c r="T100" i="28" s="1"/>
  <c r="O99" i="28"/>
  <c r="N99" i="28"/>
  <c r="Q99" i="28" s="1"/>
  <c r="I99" i="28"/>
  <c r="T99" i="28" s="1"/>
  <c r="O98" i="28"/>
  <c r="N98" i="28"/>
  <c r="Q98" i="28" s="1"/>
  <c r="I98" i="28"/>
  <c r="T98" i="28" s="1"/>
  <c r="O97" i="28"/>
  <c r="N97" i="28"/>
  <c r="Q97" i="28" s="1"/>
  <c r="I97" i="28"/>
  <c r="T97" i="28" s="1"/>
  <c r="O96" i="28"/>
  <c r="N96" i="28"/>
  <c r="Q96" i="28" s="1"/>
  <c r="I96" i="28"/>
  <c r="T96" i="28" s="1"/>
  <c r="O95" i="28"/>
  <c r="N95" i="28"/>
  <c r="Q95" i="28" s="1"/>
  <c r="I95" i="28"/>
  <c r="T95" i="28" s="1"/>
  <c r="O94" i="28"/>
  <c r="N94" i="28"/>
  <c r="Q94" i="28" s="1"/>
  <c r="I94" i="28"/>
  <c r="T94" i="28" s="1"/>
  <c r="O93" i="28"/>
  <c r="N93" i="28"/>
  <c r="Q93" i="28" s="1"/>
  <c r="I93" i="28"/>
  <c r="T93" i="28" s="1"/>
  <c r="O92" i="28"/>
  <c r="N92" i="28"/>
  <c r="Q92" i="28" s="1"/>
  <c r="I92" i="28"/>
  <c r="T92" i="28" s="1"/>
  <c r="O91" i="28"/>
  <c r="N91" i="28"/>
  <c r="Q91" i="28" s="1"/>
  <c r="I91" i="28"/>
  <c r="T91" i="28" s="1"/>
  <c r="O90" i="28"/>
  <c r="N90" i="28"/>
  <c r="Q90" i="28" s="1"/>
  <c r="I90" i="28"/>
  <c r="T90" i="28" s="1"/>
  <c r="O89" i="28"/>
  <c r="N89" i="28"/>
  <c r="Q89" i="28" s="1"/>
  <c r="I89" i="28"/>
  <c r="T89" i="28" s="1"/>
  <c r="O88" i="28"/>
  <c r="N88" i="28"/>
  <c r="Q88" i="28" s="1"/>
  <c r="I88" i="28"/>
  <c r="T88" i="28" s="1"/>
  <c r="O87" i="28"/>
  <c r="N87" i="28"/>
  <c r="Q87" i="28" s="1"/>
  <c r="I87" i="28"/>
  <c r="T87" i="28" s="1"/>
  <c r="O86" i="28"/>
  <c r="N86" i="28"/>
  <c r="Q86" i="28" s="1"/>
  <c r="I86" i="28"/>
  <c r="T86" i="28" s="1"/>
  <c r="O85" i="28"/>
  <c r="N85" i="28"/>
  <c r="Q85" i="28" s="1"/>
  <c r="I85" i="28"/>
  <c r="T85" i="28" s="1"/>
  <c r="O84" i="28"/>
  <c r="N84" i="28"/>
  <c r="Q84" i="28" s="1"/>
  <c r="I84" i="28"/>
  <c r="T84" i="28" s="1"/>
  <c r="O83" i="28"/>
  <c r="N83" i="28"/>
  <c r="Q83" i="28" s="1"/>
  <c r="I83" i="28"/>
  <c r="T83" i="28" s="1"/>
  <c r="O82" i="28"/>
  <c r="N82" i="28"/>
  <c r="Q82" i="28" s="1"/>
  <c r="I82" i="28"/>
  <c r="T82" i="28" s="1"/>
  <c r="O81" i="28"/>
  <c r="N81" i="28"/>
  <c r="Q81" i="28" s="1"/>
  <c r="I81" i="28"/>
  <c r="T81" i="28" s="1"/>
  <c r="O80" i="28"/>
  <c r="N80" i="28"/>
  <c r="Q80" i="28" s="1"/>
  <c r="I80" i="28"/>
  <c r="T80" i="28" s="1"/>
  <c r="O79" i="28"/>
  <c r="N79" i="28"/>
  <c r="Q79" i="28" s="1"/>
  <c r="I79" i="28"/>
  <c r="T79" i="28" s="1"/>
  <c r="O78" i="28"/>
  <c r="N78" i="28"/>
  <c r="Q78" i="28" s="1"/>
  <c r="I78" i="28"/>
  <c r="T78" i="28" s="1"/>
  <c r="O77" i="28"/>
  <c r="N77" i="28"/>
  <c r="Q77" i="28" s="1"/>
  <c r="I77" i="28"/>
  <c r="T77" i="28" s="1"/>
  <c r="O76" i="28"/>
  <c r="N76" i="28"/>
  <c r="Q76" i="28" s="1"/>
  <c r="I76" i="28"/>
  <c r="T76" i="28" s="1"/>
  <c r="O75" i="28"/>
  <c r="N75" i="28"/>
  <c r="Q75" i="28" s="1"/>
  <c r="I75" i="28"/>
  <c r="T75" i="28" s="1"/>
  <c r="O74" i="28"/>
  <c r="N74" i="28"/>
  <c r="Q74" i="28" s="1"/>
  <c r="I74" i="28"/>
  <c r="T74" i="28" s="1"/>
  <c r="O73" i="28"/>
  <c r="N73" i="28"/>
  <c r="Q73" i="28" s="1"/>
  <c r="I73" i="28"/>
  <c r="T73" i="28" s="1"/>
  <c r="O72" i="28"/>
  <c r="N72" i="28"/>
  <c r="Q72" i="28" s="1"/>
  <c r="I72" i="28"/>
  <c r="T72" i="28" s="1"/>
  <c r="O71" i="28"/>
  <c r="N71" i="28"/>
  <c r="Q71" i="28" s="1"/>
  <c r="I71" i="28"/>
  <c r="T71" i="28" s="1"/>
  <c r="O70" i="28"/>
  <c r="N70" i="28"/>
  <c r="Q70" i="28" s="1"/>
  <c r="I70" i="28"/>
  <c r="T70" i="28" s="1"/>
  <c r="O69" i="28"/>
  <c r="N69" i="28"/>
  <c r="Q69" i="28" s="1"/>
  <c r="I69" i="28"/>
  <c r="T69" i="28" s="1"/>
  <c r="O68" i="28"/>
  <c r="N68" i="28"/>
  <c r="Q68" i="28" s="1"/>
  <c r="I68" i="28"/>
  <c r="T68" i="28" s="1"/>
  <c r="O67" i="28"/>
  <c r="N67" i="28"/>
  <c r="Q67" i="28" s="1"/>
  <c r="I67" i="28"/>
  <c r="T67" i="28" s="1"/>
  <c r="O66" i="28"/>
  <c r="N66" i="28"/>
  <c r="Q66" i="28" s="1"/>
  <c r="I66" i="28"/>
  <c r="T66" i="28" s="1"/>
  <c r="O65" i="28"/>
  <c r="N65" i="28"/>
  <c r="Q65" i="28" s="1"/>
  <c r="I65" i="28"/>
  <c r="T65" i="28" s="1"/>
  <c r="O64" i="28"/>
  <c r="N64" i="28"/>
  <c r="Q64" i="28" s="1"/>
  <c r="I64" i="28"/>
  <c r="T64" i="28" s="1"/>
  <c r="O63" i="28"/>
  <c r="N63" i="28"/>
  <c r="Q63" i="28" s="1"/>
  <c r="I63" i="28"/>
  <c r="T63" i="28" s="1"/>
  <c r="O62" i="28"/>
  <c r="N62" i="28"/>
  <c r="Q62" i="28" s="1"/>
  <c r="I62" i="28"/>
  <c r="T62" i="28" s="1"/>
  <c r="O61" i="28"/>
  <c r="N61" i="28"/>
  <c r="Q61" i="28" s="1"/>
  <c r="I61" i="28"/>
  <c r="T61" i="28" s="1"/>
  <c r="O60" i="28"/>
  <c r="N60" i="28"/>
  <c r="Q60" i="28" s="1"/>
  <c r="I60" i="28"/>
  <c r="T60" i="28" s="1"/>
  <c r="O59" i="28"/>
  <c r="N59" i="28"/>
  <c r="Q59" i="28" s="1"/>
  <c r="I59" i="28"/>
  <c r="T59" i="28" s="1"/>
  <c r="O58" i="28"/>
  <c r="N58" i="28"/>
  <c r="Q58" i="28" s="1"/>
  <c r="I58" i="28"/>
  <c r="T58" i="28" s="1"/>
  <c r="O57" i="28"/>
  <c r="N57" i="28"/>
  <c r="Q57" i="28" s="1"/>
  <c r="I57" i="28"/>
  <c r="T57" i="28" s="1"/>
  <c r="O56" i="28"/>
  <c r="N56" i="28"/>
  <c r="Q56" i="28" s="1"/>
  <c r="I56" i="28"/>
  <c r="T56" i="28" s="1"/>
  <c r="O55" i="28"/>
  <c r="N55" i="28"/>
  <c r="Q55" i="28" s="1"/>
  <c r="I55" i="28"/>
  <c r="T55" i="28" s="1"/>
  <c r="O54" i="28"/>
  <c r="N54" i="28"/>
  <c r="Q54" i="28" s="1"/>
  <c r="I54" i="28"/>
  <c r="T54" i="28" s="1"/>
  <c r="O53" i="28"/>
  <c r="N53" i="28"/>
  <c r="Q53" i="28" s="1"/>
  <c r="I53" i="28"/>
  <c r="T53" i="28" s="1"/>
  <c r="O52" i="28"/>
  <c r="N52" i="28"/>
  <c r="Q52" i="28" s="1"/>
  <c r="I52" i="28"/>
  <c r="T52" i="28" s="1"/>
  <c r="O51" i="28"/>
  <c r="N51" i="28"/>
  <c r="Q51" i="28" s="1"/>
  <c r="I51" i="28"/>
  <c r="T51" i="28" s="1"/>
  <c r="O50" i="28"/>
  <c r="N50" i="28"/>
  <c r="Q50" i="28" s="1"/>
  <c r="I50" i="28"/>
  <c r="T50" i="28" s="1"/>
  <c r="O49" i="28"/>
  <c r="N49" i="28"/>
  <c r="Q49" i="28" s="1"/>
  <c r="I49" i="28"/>
  <c r="T49" i="28" s="1"/>
  <c r="O48" i="28"/>
  <c r="N48" i="28"/>
  <c r="Q48" i="28" s="1"/>
  <c r="I48" i="28"/>
  <c r="T48" i="28" s="1"/>
  <c r="O47" i="28"/>
  <c r="N47" i="28"/>
  <c r="Q47" i="28" s="1"/>
  <c r="I47" i="28"/>
  <c r="T47" i="28" s="1"/>
  <c r="O46" i="28"/>
  <c r="N46" i="28"/>
  <c r="Q46" i="28" s="1"/>
  <c r="I46" i="28"/>
  <c r="T46" i="28" s="1"/>
  <c r="O45" i="28"/>
  <c r="N45" i="28"/>
  <c r="Q45" i="28" s="1"/>
  <c r="I45" i="28"/>
  <c r="T45" i="28" s="1"/>
  <c r="O44" i="28"/>
  <c r="N44" i="28"/>
  <c r="Q44" i="28" s="1"/>
  <c r="I44" i="28"/>
  <c r="T44" i="28" s="1"/>
  <c r="O43" i="28"/>
  <c r="N43" i="28"/>
  <c r="Q43" i="28" s="1"/>
  <c r="I43" i="28"/>
  <c r="T43" i="28" s="1"/>
  <c r="O42" i="28"/>
  <c r="N42" i="28"/>
  <c r="Q42" i="28" s="1"/>
  <c r="I42" i="28"/>
  <c r="T42" i="28" s="1"/>
  <c r="O41" i="28"/>
  <c r="N41" i="28"/>
  <c r="Q41" i="28" s="1"/>
  <c r="I41" i="28"/>
  <c r="T41" i="28" s="1"/>
  <c r="O40" i="28"/>
  <c r="N40" i="28"/>
  <c r="Q40" i="28" s="1"/>
  <c r="I40" i="28"/>
  <c r="T40" i="28" s="1"/>
  <c r="O39" i="28"/>
  <c r="N39" i="28"/>
  <c r="Q39" i="28" s="1"/>
  <c r="I39" i="28"/>
  <c r="T39" i="28" s="1"/>
  <c r="O38" i="28"/>
  <c r="N38" i="28"/>
  <c r="Q38" i="28" s="1"/>
  <c r="I38" i="28"/>
  <c r="T38" i="28" s="1"/>
  <c r="O37" i="28"/>
  <c r="N37" i="28"/>
  <c r="Q37" i="28" s="1"/>
  <c r="I37" i="28"/>
  <c r="T37" i="28" s="1"/>
  <c r="O36" i="28"/>
  <c r="N36" i="28"/>
  <c r="Q36" i="28" s="1"/>
  <c r="I36" i="28"/>
  <c r="T36" i="28" s="1"/>
  <c r="O35" i="28"/>
  <c r="N35" i="28"/>
  <c r="Q35" i="28" s="1"/>
  <c r="I35" i="28"/>
  <c r="T35" i="28" s="1"/>
  <c r="O34" i="28"/>
  <c r="N34" i="28"/>
  <c r="Q34" i="28" s="1"/>
  <c r="I34" i="28"/>
  <c r="T34" i="28" s="1"/>
  <c r="O33" i="28"/>
  <c r="N33" i="28"/>
  <c r="Q33" i="28" s="1"/>
  <c r="Q15" i="28" s="1"/>
  <c r="F15" i="2" s="1"/>
  <c r="AB15" i="2" s="1"/>
  <c r="I33" i="28"/>
  <c r="T33" i="28" s="1"/>
  <c r="O32" i="28"/>
  <c r="N32" i="28"/>
  <c r="Q32" i="28" s="1"/>
  <c r="I32" i="28"/>
  <c r="T32" i="28" s="1"/>
  <c r="O31" i="28"/>
  <c r="N31" i="28"/>
  <c r="Q31" i="28" s="1"/>
  <c r="I31" i="28"/>
  <c r="T31" i="28" s="1"/>
  <c r="O30" i="28"/>
  <c r="N30" i="28"/>
  <c r="Q30" i="28" s="1"/>
  <c r="I30" i="28"/>
  <c r="T30" i="28" s="1"/>
  <c r="O29" i="28"/>
  <c r="N29" i="28"/>
  <c r="Q29" i="28" s="1"/>
  <c r="I29" i="28"/>
  <c r="T29" i="28" s="1"/>
  <c r="O28" i="28"/>
  <c r="N28" i="28"/>
  <c r="Q28" i="28" s="1"/>
  <c r="Q14" i="28" s="1"/>
  <c r="E15" i="2" s="1"/>
  <c r="AA15" i="2" s="1"/>
  <c r="I28" i="28"/>
  <c r="T28" i="28" s="1"/>
  <c r="O27" i="28"/>
  <c r="N27" i="28"/>
  <c r="Q27" i="28" s="1"/>
  <c r="I27" i="28"/>
  <c r="T27" i="28" s="1"/>
  <c r="O26" i="28"/>
  <c r="N26" i="28"/>
  <c r="Q26" i="28" s="1"/>
  <c r="I26" i="28"/>
  <c r="T26" i="28" s="1"/>
  <c r="O25" i="28"/>
  <c r="N25" i="28"/>
  <c r="Q25" i="28" s="1"/>
  <c r="I25" i="28"/>
  <c r="T25" i="28" s="1"/>
  <c r="O24" i="28"/>
  <c r="N24" i="28"/>
  <c r="Q24" i="28" s="1"/>
  <c r="Q13" i="28" s="1"/>
  <c r="D15" i="2" s="1"/>
  <c r="Z15" i="2" s="1"/>
  <c r="I24" i="28"/>
  <c r="T24" i="28" s="1"/>
  <c r="O23" i="28"/>
  <c r="N23" i="28"/>
  <c r="Q23" i="28" s="1"/>
  <c r="I23" i="28"/>
  <c r="T23" i="28" s="1"/>
  <c r="O22" i="28"/>
  <c r="N22" i="28"/>
  <c r="Q22" i="28" s="1"/>
  <c r="I22" i="28"/>
  <c r="T22" i="28" s="1"/>
  <c r="O21" i="28"/>
  <c r="N21" i="28"/>
  <c r="Q21" i="28" s="1"/>
  <c r="Q11" i="28" s="1"/>
  <c r="I21" i="28"/>
  <c r="T21" i="28" s="1"/>
  <c r="N16" i="28"/>
  <c r="Q16" i="28" s="1"/>
  <c r="P15" i="28"/>
  <c r="M15" i="28"/>
  <c r="L15" i="28"/>
  <c r="K15" i="28"/>
  <c r="J15" i="28"/>
  <c r="P14" i="28"/>
  <c r="N14" i="28"/>
  <c r="M14" i="28"/>
  <c r="L14" i="28"/>
  <c r="K14" i="28"/>
  <c r="J14" i="28"/>
  <c r="P13" i="28"/>
  <c r="M13" i="28"/>
  <c r="L13" i="28"/>
  <c r="K13" i="28"/>
  <c r="J13" i="28"/>
  <c r="Q12" i="28"/>
  <c r="C15" i="2" s="1"/>
  <c r="Y15" i="2" s="1"/>
  <c r="P12" i="28"/>
  <c r="M12" i="28"/>
  <c r="L12" i="28"/>
  <c r="K12" i="28"/>
  <c r="J12" i="28"/>
  <c r="P11" i="28"/>
  <c r="M11" i="28"/>
  <c r="L11" i="28"/>
  <c r="K11" i="28"/>
  <c r="J11" i="28"/>
  <c r="O131" i="27"/>
  <c r="N131" i="27"/>
  <c r="Q131" i="27" s="1"/>
  <c r="I131" i="27"/>
  <c r="T131" i="27" s="1"/>
  <c r="O130" i="27"/>
  <c r="N130" i="27"/>
  <c r="Q130" i="27" s="1"/>
  <c r="I130" i="27"/>
  <c r="T130" i="27" s="1"/>
  <c r="O129" i="27"/>
  <c r="N129" i="27"/>
  <c r="Q129" i="27" s="1"/>
  <c r="I129" i="27"/>
  <c r="T129" i="27" s="1"/>
  <c r="O128" i="27"/>
  <c r="N128" i="27"/>
  <c r="Q128" i="27" s="1"/>
  <c r="I128" i="27"/>
  <c r="T128" i="27" s="1"/>
  <c r="O127" i="27"/>
  <c r="N127" i="27"/>
  <c r="Q127" i="27" s="1"/>
  <c r="I127" i="27"/>
  <c r="T127" i="27" s="1"/>
  <c r="O126" i="27"/>
  <c r="N126" i="27"/>
  <c r="Q126" i="27" s="1"/>
  <c r="I126" i="27"/>
  <c r="T126" i="27" s="1"/>
  <c r="O125" i="27"/>
  <c r="N125" i="27"/>
  <c r="Q125" i="27" s="1"/>
  <c r="I125" i="27"/>
  <c r="T125" i="27" s="1"/>
  <c r="O124" i="27"/>
  <c r="N124" i="27"/>
  <c r="Q124" i="27" s="1"/>
  <c r="I124" i="27"/>
  <c r="T124" i="27" s="1"/>
  <c r="O123" i="27"/>
  <c r="N123" i="27"/>
  <c r="Q123" i="27" s="1"/>
  <c r="I123" i="27"/>
  <c r="T123" i="27" s="1"/>
  <c r="O122" i="27"/>
  <c r="N122" i="27"/>
  <c r="Q122" i="27" s="1"/>
  <c r="I122" i="27"/>
  <c r="T122" i="27" s="1"/>
  <c r="O121" i="27"/>
  <c r="N121" i="27"/>
  <c r="Q121" i="27" s="1"/>
  <c r="I121" i="27"/>
  <c r="T121" i="27" s="1"/>
  <c r="O120" i="27"/>
  <c r="N120" i="27"/>
  <c r="Q120" i="27" s="1"/>
  <c r="I120" i="27"/>
  <c r="T120" i="27" s="1"/>
  <c r="O119" i="27"/>
  <c r="N119" i="27"/>
  <c r="Q119" i="27" s="1"/>
  <c r="I119" i="27"/>
  <c r="T119" i="27" s="1"/>
  <c r="O118" i="27"/>
  <c r="N118" i="27"/>
  <c r="Q118" i="27" s="1"/>
  <c r="I118" i="27"/>
  <c r="T118" i="27" s="1"/>
  <c r="O117" i="27"/>
  <c r="N117" i="27"/>
  <c r="Q117" i="27" s="1"/>
  <c r="I117" i="27"/>
  <c r="T117" i="27" s="1"/>
  <c r="O116" i="27"/>
  <c r="N116" i="27"/>
  <c r="Q116" i="27" s="1"/>
  <c r="I116" i="27"/>
  <c r="T116" i="27" s="1"/>
  <c r="O115" i="27"/>
  <c r="N115" i="27"/>
  <c r="Q115" i="27" s="1"/>
  <c r="I115" i="27"/>
  <c r="T115" i="27" s="1"/>
  <c r="O114" i="27"/>
  <c r="N114" i="27"/>
  <c r="Q114" i="27" s="1"/>
  <c r="I114" i="27"/>
  <c r="T114" i="27" s="1"/>
  <c r="O113" i="27"/>
  <c r="N113" i="27"/>
  <c r="Q113" i="27" s="1"/>
  <c r="I113" i="27"/>
  <c r="T113" i="27" s="1"/>
  <c r="O112" i="27"/>
  <c r="N112" i="27"/>
  <c r="Q112" i="27" s="1"/>
  <c r="I112" i="27"/>
  <c r="T112" i="27" s="1"/>
  <c r="O111" i="27"/>
  <c r="N111" i="27"/>
  <c r="Q111" i="27" s="1"/>
  <c r="I111" i="27"/>
  <c r="T111" i="27" s="1"/>
  <c r="O110" i="27"/>
  <c r="N110" i="27"/>
  <c r="Q110" i="27" s="1"/>
  <c r="I110" i="27"/>
  <c r="T110" i="27" s="1"/>
  <c r="O109" i="27"/>
  <c r="N109" i="27"/>
  <c r="Q109" i="27" s="1"/>
  <c r="I109" i="27"/>
  <c r="T109" i="27" s="1"/>
  <c r="O108" i="27"/>
  <c r="N108" i="27"/>
  <c r="Q108" i="27" s="1"/>
  <c r="I108" i="27"/>
  <c r="T108" i="27" s="1"/>
  <c r="O107" i="27"/>
  <c r="N107" i="27"/>
  <c r="Q107" i="27" s="1"/>
  <c r="I107" i="27"/>
  <c r="T107" i="27" s="1"/>
  <c r="O106" i="27"/>
  <c r="N106" i="27"/>
  <c r="Q106" i="27" s="1"/>
  <c r="I106" i="27"/>
  <c r="T106" i="27" s="1"/>
  <c r="O105" i="27"/>
  <c r="N105" i="27"/>
  <c r="Q105" i="27" s="1"/>
  <c r="I105" i="27"/>
  <c r="T105" i="27" s="1"/>
  <c r="O104" i="27"/>
  <c r="N104" i="27"/>
  <c r="Q104" i="27" s="1"/>
  <c r="I104" i="27"/>
  <c r="T104" i="27" s="1"/>
  <c r="O103" i="27"/>
  <c r="N103" i="27"/>
  <c r="Q103" i="27" s="1"/>
  <c r="I103" i="27"/>
  <c r="T103" i="27" s="1"/>
  <c r="O102" i="27"/>
  <c r="N102" i="27"/>
  <c r="Q102" i="27" s="1"/>
  <c r="I102" i="27"/>
  <c r="T102" i="27" s="1"/>
  <c r="O101" i="27"/>
  <c r="N101" i="27"/>
  <c r="Q101" i="27" s="1"/>
  <c r="I101" i="27"/>
  <c r="T101" i="27" s="1"/>
  <c r="O100" i="27"/>
  <c r="N100" i="27"/>
  <c r="Q100" i="27" s="1"/>
  <c r="I100" i="27"/>
  <c r="T100" i="27" s="1"/>
  <c r="O99" i="27"/>
  <c r="N99" i="27"/>
  <c r="Q99" i="27" s="1"/>
  <c r="I99" i="27"/>
  <c r="T99" i="27" s="1"/>
  <c r="O98" i="27"/>
  <c r="N98" i="27"/>
  <c r="Q98" i="27" s="1"/>
  <c r="I98" i="27"/>
  <c r="T98" i="27" s="1"/>
  <c r="O97" i="27"/>
  <c r="N97" i="27"/>
  <c r="Q97" i="27" s="1"/>
  <c r="I97" i="27"/>
  <c r="T97" i="27" s="1"/>
  <c r="O96" i="27"/>
  <c r="N96" i="27"/>
  <c r="Q96" i="27" s="1"/>
  <c r="I96" i="27"/>
  <c r="T96" i="27" s="1"/>
  <c r="O95" i="27"/>
  <c r="N95" i="27"/>
  <c r="Q95" i="27" s="1"/>
  <c r="I95" i="27"/>
  <c r="T95" i="27" s="1"/>
  <c r="O94" i="27"/>
  <c r="N94" i="27"/>
  <c r="Q94" i="27" s="1"/>
  <c r="I94" i="27"/>
  <c r="T94" i="27" s="1"/>
  <c r="O93" i="27"/>
  <c r="N93" i="27"/>
  <c r="Q93" i="27" s="1"/>
  <c r="I93" i="27"/>
  <c r="T93" i="27" s="1"/>
  <c r="O92" i="27"/>
  <c r="N92" i="27"/>
  <c r="Q92" i="27" s="1"/>
  <c r="I92" i="27"/>
  <c r="T92" i="27" s="1"/>
  <c r="O91" i="27"/>
  <c r="N91" i="27"/>
  <c r="Q91" i="27" s="1"/>
  <c r="I91" i="27"/>
  <c r="T91" i="27" s="1"/>
  <c r="O90" i="27"/>
  <c r="N90" i="27"/>
  <c r="Q90" i="27" s="1"/>
  <c r="I90" i="27"/>
  <c r="T90" i="27" s="1"/>
  <c r="O89" i="27"/>
  <c r="N89" i="27"/>
  <c r="Q89" i="27" s="1"/>
  <c r="I89" i="27"/>
  <c r="T89" i="27" s="1"/>
  <c r="O88" i="27"/>
  <c r="N88" i="27"/>
  <c r="Q88" i="27" s="1"/>
  <c r="I88" i="27"/>
  <c r="T88" i="27" s="1"/>
  <c r="O87" i="27"/>
  <c r="N87" i="27"/>
  <c r="Q87" i="27" s="1"/>
  <c r="I87" i="27"/>
  <c r="T87" i="27" s="1"/>
  <c r="O86" i="27"/>
  <c r="N86" i="27"/>
  <c r="Q86" i="27" s="1"/>
  <c r="I86" i="27"/>
  <c r="T86" i="27" s="1"/>
  <c r="O85" i="27"/>
  <c r="N85" i="27"/>
  <c r="Q85" i="27" s="1"/>
  <c r="I85" i="27"/>
  <c r="T85" i="27" s="1"/>
  <c r="O84" i="27"/>
  <c r="N84" i="27"/>
  <c r="Q84" i="27" s="1"/>
  <c r="I84" i="27"/>
  <c r="T84" i="27" s="1"/>
  <c r="O83" i="27"/>
  <c r="N83" i="27"/>
  <c r="Q83" i="27" s="1"/>
  <c r="I83" i="27"/>
  <c r="T83" i="27" s="1"/>
  <c r="O82" i="27"/>
  <c r="N82" i="27"/>
  <c r="Q82" i="27" s="1"/>
  <c r="I82" i="27"/>
  <c r="T82" i="27" s="1"/>
  <c r="O81" i="27"/>
  <c r="N81" i="27"/>
  <c r="Q81" i="27" s="1"/>
  <c r="I81" i="27"/>
  <c r="T81" i="27" s="1"/>
  <c r="O80" i="27"/>
  <c r="N80" i="27"/>
  <c r="Q80" i="27" s="1"/>
  <c r="I80" i="27"/>
  <c r="T80" i="27" s="1"/>
  <c r="O79" i="27"/>
  <c r="N79" i="27"/>
  <c r="Q79" i="27" s="1"/>
  <c r="I79" i="27"/>
  <c r="T79" i="27" s="1"/>
  <c r="O78" i="27"/>
  <c r="N78" i="27"/>
  <c r="Q78" i="27" s="1"/>
  <c r="I78" i="27"/>
  <c r="T78" i="27" s="1"/>
  <c r="O77" i="27"/>
  <c r="N77" i="27"/>
  <c r="Q77" i="27" s="1"/>
  <c r="I77" i="27"/>
  <c r="T77" i="27" s="1"/>
  <c r="O76" i="27"/>
  <c r="N76" i="27"/>
  <c r="Q76" i="27" s="1"/>
  <c r="I76" i="27"/>
  <c r="T76" i="27" s="1"/>
  <c r="O75" i="27"/>
  <c r="N75" i="27"/>
  <c r="Q75" i="27" s="1"/>
  <c r="I75" i="27"/>
  <c r="T75" i="27" s="1"/>
  <c r="O74" i="27"/>
  <c r="N74" i="27"/>
  <c r="Q74" i="27" s="1"/>
  <c r="I74" i="27"/>
  <c r="T74" i="27" s="1"/>
  <c r="O73" i="27"/>
  <c r="N73" i="27"/>
  <c r="Q73" i="27" s="1"/>
  <c r="I73" i="27"/>
  <c r="T73" i="27" s="1"/>
  <c r="O72" i="27"/>
  <c r="N72" i="27"/>
  <c r="Q72" i="27" s="1"/>
  <c r="I72" i="27"/>
  <c r="T72" i="27" s="1"/>
  <c r="O71" i="27"/>
  <c r="N71" i="27"/>
  <c r="Q71" i="27" s="1"/>
  <c r="I71" i="27"/>
  <c r="T71" i="27" s="1"/>
  <c r="O70" i="27"/>
  <c r="N70" i="27"/>
  <c r="Q70" i="27" s="1"/>
  <c r="I70" i="27"/>
  <c r="T70" i="27" s="1"/>
  <c r="O69" i="27"/>
  <c r="N69" i="27"/>
  <c r="Q69" i="27" s="1"/>
  <c r="I69" i="27"/>
  <c r="T69" i="27" s="1"/>
  <c r="O68" i="27"/>
  <c r="N68" i="27"/>
  <c r="Q68" i="27" s="1"/>
  <c r="I68" i="27"/>
  <c r="T68" i="27" s="1"/>
  <c r="O67" i="27"/>
  <c r="N67" i="27"/>
  <c r="Q67" i="27" s="1"/>
  <c r="I67" i="27"/>
  <c r="T67" i="27" s="1"/>
  <c r="O66" i="27"/>
  <c r="N66" i="27"/>
  <c r="Q66" i="27" s="1"/>
  <c r="I66" i="27"/>
  <c r="T66" i="27" s="1"/>
  <c r="O65" i="27"/>
  <c r="N65" i="27"/>
  <c r="Q65" i="27" s="1"/>
  <c r="I65" i="27"/>
  <c r="T65" i="27" s="1"/>
  <c r="O64" i="27"/>
  <c r="N64" i="27"/>
  <c r="Q64" i="27" s="1"/>
  <c r="I64" i="27"/>
  <c r="T64" i="27" s="1"/>
  <c r="O63" i="27"/>
  <c r="N63" i="27"/>
  <c r="Q63" i="27" s="1"/>
  <c r="I63" i="27"/>
  <c r="T63" i="27" s="1"/>
  <c r="O62" i="27"/>
  <c r="N62" i="27"/>
  <c r="Q62" i="27" s="1"/>
  <c r="I62" i="27"/>
  <c r="T62" i="27" s="1"/>
  <c r="O61" i="27"/>
  <c r="N61" i="27"/>
  <c r="Q61" i="27" s="1"/>
  <c r="I61" i="27"/>
  <c r="T61" i="27" s="1"/>
  <c r="O60" i="27"/>
  <c r="N60" i="27"/>
  <c r="Q60" i="27" s="1"/>
  <c r="I60" i="27"/>
  <c r="T60" i="27" s="1"/>
  <c r="O59" i="27"/>
  <c r="N59" i="27"/>
  <c r="Q59" i="27" s="1"/>
  <c r="I59" i="27"/>
  <c r="T59" i="27" s="1"/>
  <c r="O58" i="27"/>
  <c r="N58" i="27"/>
  <c r="Q58" i="27" s="1"/>
  <c r="I58" i="27"/>
  <c r="T58" i="27" s="1"/>
  <c r="O57" i="27"/>
  <c r="N57" i="27"/>
  <c r="Q57" i="27" s="1"/>
  <c r="I57" i="27"/>
  <c r="T57" i="27" s="1"/>
  <c r="O56" i="27"/>
  <c r="N56" i="27"/>
  <c r="Q56" i="27" s="1"/>
  <c r="I56" i="27"/>
  <c r="T56" i="27" s="1"/>
  <c r="O55" i="27"/>
  <c r="N55" i="27"/>
  <c r="Q55" i="27" s="1"/>
  <c r="I55" i="27"/>
  <c r="T55" i="27" s="1"/>
  <c r="O54" i="27"/>
  <c r="N54" i="27"/>
  <c r="Q54" i="27" s="1"/>
  <c r="I54" i="27"/>
  <c r="T54" i="27" s="1"/>
  <c r="O53" i="27"/>
  <c r="N53" i="27"/>
  <c r="Q53" i="27" s="1"/>
  <c r="I53" i="27"/>
  <c r="T53" i="27" s="1"/>
  <c r="O52" i="27"/>
  <c r="N52" i="27"/>
  <c r="Q52" i="27" s="1"/>
  <c r="I52" i="27"/>
  <c r="T52" i="27" s="1"/>
  <c r="O51" i="27"/>
  <c r="N51" i="27"/>
  <c r="Q51" i="27" s="1"/>
  <c r="I51" i="27"/>
  <c r="T51" i="27" s="1"/>
  <c r="O50" i="27"/>
  <c r="N50" i="27"/>
  <c r="Q50" i="27" s="1"/>
  <c r="I50" i="27"/>
  <c r="T50" i="27" s="1"/>
  <c r="O49" i="27"/>
  <c r="N49" i="27"/>
  <c r="Q49" i="27" s="1"/>
  <c r="I49" i="27"/>
  <c r="T49" i="27" s="1"/>
  <c r="O48" i="27"/>
  <c r="N48" i="27"/>
  <c r="Q48" i="27" s="1"/>
  <c r="I48" i="27"/>
  <c r="T48" i="27" s="1"/>
  <c r="O47" i="27"/>
  <c r="N47" i="27"/>
  <c r="Q47" i="27" s="1"/>
  <c r="I47" i="27"/>
  <c r="T47" i="27" s="1"/>
  <c r="O46" i="27"/>
  <c r="N46" i="27"/>
  <c r="Q46" i="27" s="1"/>
  <c r="I46" i="27"/>
  <c r="T46" i="27" s="1"/>
  <c r="O45" i="27"/>
  <c r="N45" i="27"/>
  <c r="Q45" i="27" s="1"/>
  <c r="I45" i="27"/>
  <c r="T45" i="27" s="1"/>
  <c r="O44" i="27"/>
  <c r="N44" i="27"/>
  <c r="Q44" i="27" s="1"/>
  <c r="I44" i="27"/>
  <c r="T44" i="27" s="1"/>
  <c r="O43" i="27"/>
  <c r="N43" i="27"/>
  <c r="Q43" i="27" s="1"/>
  <c r="I43" i="27"/>
  <c r="T43" i="27" s="1"/>
  <c r="O42" i="27"/>
  <c r="N42" i="27"/>
  <c r="Q42" i="27" s="1"/>
  <c r="I42" i="27"/>
  <c r="T42" i="27" s="1"/>
  <c r="O41" i="27"/>
  <c r="N41" i="27"/>
  <c r="Q41" i="27" s="1"/>
  <c r="I41" i="27"/>
  <c r="T41" i="27" s="1"/>
  <c r="O40" i="27"/>
  <c r="N40" i="27"/>
  <c r="Q40" i="27" s="1"/>
  <c r="I40" i="27"/>
  <c r="T40" i="27" s="1"/>
  <c r="O39" i="27"/>
  <c r="N39" i="27"/>
  <c r="Q39" i="27" s="1"/>
  <c r="I39" i="27"/>
  <c r="T39" i="27" s="1"/>
  <c r="O38" i="27"/>
  <c r="N38" i="27"/>
  <c r="Q38" i="27" s="1"/>
  <c r="I38" i="27"/>
  <c r="T38" i="27" s="1"/>
  <c r="O37" i="27"/>
  <c r="N37" i="27"/>
  <c r="Q37" i="27" s="1"/>
  <c r="I37" i="27"/>
  <c r="T37" i="27" s="1"/>
  <c r="O36" i="27"/>
  <c r="N36" i="27"/>
  <c r="Q36" i="27" s="1"/>
  <c r="I36" i="27"/>
  <c r="T36" i="27" s="1"/>
  <c r="O35" i="27"/>
  <c r="N35" i="27"/>
  <c r="Q35" i="27" s="1"/>
  <c r="I35" i="27"/>
  <c r="T35" i="27" s="1"/>
  <c r="O34" i="27"/>
  <c r="N34" i="27"/>
  <c r="Q34" i="27" s="1"/>
  <c r="I34" i="27"/>
  <c r="T34" i="27" s="1"/>
  <c r="O33" i="27"/>
  <c r="N33" i="27"/>
  <c r="Q33" i="27" s="1"/>
  <c r="I33" i="27"/>
  <c r="T33" i="27" s="1"/>
  <c r="O32" i="27"/>
  <c r="N32" i="27"/>
  <c r="Q32" i="27" s="1"/>
  <c r="I32" i="27"/>
  <c r="T32" i="27" s="1"/>
  <c r="O31" i="27"/>
  <c r="N31" i="27"/>
  <c r="Q31" i="27" s="1"/>
  <c r="Q12" i="27" s="1"/>
  <c r="C14" i="2" s="1"/>
  <c r="Y14" i="2" s="1"/>
  <c r="I31" i="27"/>
  <c r="T31" i="27" s="1"/>
  <c r="O30" i="27"/>
  <c r="N30" i="27"/>
  <c r="Q30" i="27" s="1"/>
  <c r="I30" i="27"/>
  <c r="T30" i="27" s="1"/>
  <c r="O29" i="27"/>
  <c r="N29" i="27"/>
  <c r="Q29" i="27" s="1"/>
  <c r="I29" i="27"/>
  <c r="T29" i="27" s="1"/>
  <c r="O28" i="27"/>
  <c r="N28" i="27"/>
  <c r="Q28" i="27" s="1"/>
  <c r="I28" i="27"/>
  <c r="T28" i="27" s="1"/>
  <c r="O27" i="27"/>
  <c r="N27" i="27"/>
  <c r="Q27" i="27" s="1"/>
  <c r="Q14" i="27" s="1"/>
  <c r="E14" i="2" s="1"/>
  <c r="AA14" i="2" s="1"/>
  <c r="I27" i="27"/>
  <c r="T27" i="27" s="1"/>
  <c r="O26" i="27"/>
  <c r="N26" i="27"/>
  <c r="Q26" i="27" s="1"/>
  <c r="I26" i="27"/>
  <c r="T26" i="27" s="1"/>
  <c r="O25" i="27"/>
  <c r="N25" i="27"/>
  <c r="Q25" i="27" s="1"/>
  <c r="I25" i="27"/>
  <c r="T25" i="27" s="1"/>
  <c r="O24" i="27"/>
  <c r="N24" i="27"/>
  <c r="Q24" i="27" s="1"/>
  <c r="I24" i="27"/>
  <c r="T24" i="27" s="1"/>
  <c r="O23" i="27"/>
  <c r="N23" i="27"/>
  <c r="Q23" i="27" s="1"/>
  <c r="I23" i="27"/>
  <c r="T23" i="27" s="1"/>
  <c r="O22" i="27"/>
  <c r="N22" i="27"/>
  <c r="Q22" i="27" s="1"/>
  <c r="I22" i="27"/>
  <c r="T22" i="27" s="1"/>
  <c r="O21" i="27"/>
  <c r="N21" i="27"/>
  <c r="Q21" i="27" s="1"/>
  <c r="Q11" i="27" s="1"/>
  <c r="I21" i="27"/>
  <c r="T21" i="27" s="1"/>
  <c r="N16" i="27"/>
  <c r="Q16" i="27" s="1"/>
  <c r="P15" i="27"/>
  <c r="N15" i="27"/>
  <c r="M15" i="27"/>
  <c r="L15" i="27"/>
  <c r="K15" i="27"/>
  <c r="J15" i="27"/>
  <c r="P14" i="27"/>
  <c r="M14" i="27"/>
  <c r="L14" i="27"/>
  <c r="K14" i="27"/>
  <c r="J14" i="27"/>
  <c r="Q13" i="27"/>
  <c r="D14" i="2" s="1"/>
  <c r="Z14" i="2" s="1"/>
  <c r="P13" i="27"/>
  <c r="M13" i="27"/>
  <c r="L13" i="27"/>
  <c r="K13" i="27"/>
  <c r="J13" i="27"/>
  <c r="P12" i="27"/>
  <c r="M12" i="27"/>
  <c r="L12" i="27"/>
  <c r="K12" i="27"/>
  <c r="J12" i="27"/>
  <c r="P11" i="27"/>
  <c r="N11" i="27"/>
  <c r="M11" i="27"/>
  <c r="L11" i="27"/>
  <c r="K11" i="27"/>
  <c r="J11" i="27"/>
  <c r="O131" i="26"/>
  <c r="N131" i="26"/>
  <c r="Q131" i="26" s="1"/>
  <c r="I131" i="26"/>
  <c r="T131" i="26" s="1"/>
  <c r="O130" i="26"/>
  <c r="N130" i="26"/>
  <c r="Q130" i="26" s="1"/>
  <c r="I130" i="26"/>
  <c r="T130" i="26" s="1"/>
  <c r="O129" i="26"/>
  <c r="N129" i="26"/>
  <c r="Q129" i="26" s="1"/>
  <c r="I129" i="26"/>
  <c r="T129" i="26" s="1"/>
  <c r="O128" i="26"/>
  <c r="N128" i="26"/>
  <c r="Q128" i="26" s="1"/>
  <c r="I128" i="26"/>
  <c r="T128" i="26" s="1"/>
  <c r="O127" i="26"/>
  <c r="N127" i="26"/>
  <c r="Q127" i="26" s="1"/>
  <c r="I127" i="26"/>
  <c r="T127" i="26" s="1"/>
  <c r="O126" i="26"/>
  <c r="N126" i="26"/>
  <c r="Q126" i="26" s="1"/>
  <c r="I126" i="26"/>
  <c r="T126" i="26" s="1"/>
  <c r="O125" i="26"/>
  <c r="N125" i="26"/>
  <c r="Q125" i="26" s="1"/>
  <c r="I125" i="26"/>
  <c r="T125" i="26" s="1"/>
  <c r="O124" i="26"/>
  <c r="N124" i="26"/>
  <c r="Q124" i="26" s="1"/>
  <c r="I124" i="26"/>
  <c r="T124" i="26" s="1"/>
  <c r="O123" i="26"/>
  <c r="N123" i="26"/>
  <c r="Q123" i="26" s="1"/>
  <c r="I123" i="26"/>
  <c r="T123" i="26" s="1"/>
  <c r="O122" i="26"/>
  <c r="N122" i="26"/>
  <c r="Q122" i="26" s="1"/>
  <c r="I122" i="26"/>
  <c r="T122" i="26" s="1"/>
  <c r="O121" i="26"/>
  <c r="N121" i="26"/>
  <c r="Q121" i="26" s="1"/>
  <c r="I121" i="26"/>
  <c r="T121" i="26" s="1"/>
  <c r="O120" i="26"/>
  <c r="N120" i="26"/>
  <c r="Q120" i="26" s="1"/>
  <c r="I120" i="26"/>
  <c r="T120" i="26" s="1"/>
  <c r="O119" i="26"/>
  <c r="N119" i="26"/>
  <c r="Q119" i="26" s="1"/>
  <c r="I119" i="26"/>
  <c r="T119" i="26" s="1"/>
  <c r="O118" i="26"/>
  <c r="N118" i="26"/>
  <c r="Q118" i="26" s="1"/>
  <c r="I118" i="26"/>
  <c r="T118" i="26" s="1"/>
  <c r="O117" i="26"/>
  <c r="N117" i="26"/>
  <c r="Q117" i="26" s="1"/>
  <c r="I117" i="26"/>
  <c r="T117" i="26" s="1"/>
  <c r="O116" i="26"/>
  <c r="N116" i="26"/>
  <c r="Q116" i="26" s="1"/>
  <c r="I116" i="26"/>
  <c r="T116" i="26" s="1"/>
  <c r="O115" i="26"/>
  <c r="N115" i="26"/>
  <c r="Q115" i="26" s="1"/>
  <c r="I115" i="26"/>
  <c r="T115" i="26" s="1"/>
  <c r="O114" i="26"/>
  <c r="N114" i="26"/>
  <c r="Q114" i="26" s="1"/>
  <c r="I114" i="26"/>
  <c r="T114" i="26" s="1"/>
  <c r="O113" i="26"/>
  <c r="N113" i="26"/>
  <c r="Q113" i="26" s="1"/>
  <c r="I113" i="26"/>
  <c r="T113" i="26" s="1"/>
  <c r="O112" i="26"/>
  <c r="N112" i="26"/>
  <c r="Q112" i="26" s="1"/>
  <c r="I112" i="26"/>
  <c r="T112" i="26" s="1"/>
  <c r="O111" i="26"/>
  <c r="N111" i="26"/>
  <c r="Q111" i="26" s="1"/>
  <c r="I111" i="26"/>
  <c r="T111" i="26" s="1"/>
  <c r="O110" i="26"/>
  <c r="N110" i="26"/>
  <c r="Q110" i="26" s="1"/>
  <c r="I110" i="26"/>
  <c r="T110" i="26" s="1"/>
  <c r="O109" i="26"/>
  <c r="N109" i="26"/>
  <c r="Q109" i="26" s="1"/>
  <c r="I109" i="26"/>
  <c r="T109" i="26" s="1"/>
  <c r="O108" i="26"/>
  <c r="N108" i="26"/>
  <c r="Q108" i="26" s="1"/>
  <c r="I108" i="26"/>
  <c r="T108" i="26" s="1"/>
  <c r="O107" i="26"/>
  <c r="N107" i="26"/>
  <c r="Q107" i="26" s="1"/>
  <c r="I107" i="26"/>
  <c r="T107" i="26" s="1"/>
  <c r="O106" i="26"/>
  <c r="N106" i="26"/>
  <c r="Q106" i="26" s="1"/>
  <c r="I106" i="26"/>
  <c r="T106" i="26" s="1"/>
  <c r="O105" i="26"/>
  <c r="N105" i="26"/>
  <c r="Q105" i="26" s="1"/>
  <c r="I105" i="26"/>
  <c r="T105" i="26" s="1"/>
  <c r="O104" i="26"/>
  <c r="N104" i="26"/>
  <c r="Q104" i="26" s="1"/>
  <c r="I104" i="26"/>
  <c r="T104" i="26" s="1"/>
  <c r="O103" i="26"/>
  <c r="N103" i="26"/>
  <c r="Q103" i="26" s="1"/>
  <c r="I103" i="26"/>
  <c r="T103" i="26" s="1"/>
  <c r="O102" i="26"/>
  <c r="N102" i="26"/>
  <c r="Q102" i="26" s="1"/>
  <c r="I102" i="26"/>
  <c r="T102" i="26" s="1"/>
  <c r="O101" i="26"/>
  <c r="N101" i="26"/>
  <c r="Q101" i="26" s="1"/>
  <c r="I101" i="26"/>
  <c r="T101" i="26" s="1"/>
  <c r="O100" i="26"/>
  <c r="N100" i="26"/>
  <c r="Q100" i="26" s="1"/>
  <c r="I100" i="26"/>
  <c r="T100" i="26" s="1"/>
  <c r="O99" i="26"/>
  <c r="N99" i="26"/>
  <c r="Q99" i="26" s="1"/>
  <c r="I99" i="26"/>
  <c r="T99" i="26" s="1"/>
  <c r="O98" i="26"/>
  <c r="N98" i="26"/>
  <c r="Q98" i="26" s="1"/>
  <c r="I98" i="26"/>
  <c r="T98" i="26" s="1"/>
  <c r="O97" i="26"/>
  <c r="N97" i="26"/>
  <c r="Q97" i="26" s="1"/>
  <c r="I97" i="26"/>
  <c r="T97" i="26" s="1"/>
  <c r="O96" i="26"/>
  <c r="N96" i="26"/>
  <c r="Q96" i="26" s="1"/>
  <c r="I96" i="26"/>
  <c r="T96" i="26" s="1"/>
  <c r="O95" i="26"/>
  <c r="N95" i="26"/>
  <c r="Q95" i="26" s="1"/>
  <c r="I95" i="26"/>
  <c r="T95" i="26" s="1"/>
  <c r="O94" i="26"/>
  <c r="N94" i="26"/>
  <c r="Q94" i="26" s="1"/>
  <c r="I94" i="26"/>
  <c r="T94" i="26" s="1"/>
  <c r="O93" i="26"/>
  <c r="N93" i="26"/>
  <c r="Q93" i="26" s="1"/>
  <c r="I93" i="26"/>
  <c r="T93" i="26" s="1"/>
  <c r="O92" i="26"/>
  <c r="N92" i="26"/>
  <c r="Q92" i="26" s="1"/>
  <c r="I92" i="26"/>
  <c r="T92" i="26" s="1"/>
  <c r="O91" i="26"/>
  <c r="N91" i="26"/>
  <c r="Q91" i="26" s="1"/>
  <c r="I91" i="26"/>
  <c r="T91" i="26" s="1"/>
  <c r="O90" i="26"/>
  <c r="N90" i="26"/>
  <c r="Q90" i="26" s="1"/>
  <c r="I90" i="26"/>
  <c r="T90" i="26" s="1"/>
  <c r="O89" i="26"/>
  <c r="N89" i="26"/>
  <c r="Q89" i="26" s="1"/>
  <c r="I89" i="26"/>
  <c r="T89" i="26" s="1"/>
  <c r="O88" i="26"/>
  <c r="N88" i="26"/>
  <c r="Q88" i="26" s="1"/>
  <c r="I88" i="26"/>
  <c r="T88" i="26" s="1"/>
  <c r="O87" i="26"/>
  <c r="N87" i="26"/>
  <c r="Q87" i="26" s="1"/>
  <c r="I87" i="26"/>
  <c r="T87" i="26" s="1"/>
  <c r="O86" i="26"/>
  <c r="N86" i="26"/>
  <c r="Q86" i="26" s="1"/>
  <c r="I86" i="26"/>
  <c r="T86" i="26" s="1"/>
  <c r="O85" i="26"/>
  <c r="N85" i="26"/>
  <c r="Q85" i="26" s="1"/>
  <c r="I85" i="26"/>
  <c r="T85" i="26" s="1"/>
  <c r="O84" i="26"/>
  <c r="N84" i="26"/>
  <c r="Q84" i="26" s="1"/>
  <c r="I84" i="26"/>
  <c r="T84" i="26" s="1"/>
  <c r="O83" i="26"/>
  <c r="N83" i="26"/>
  <c r="Q83" i="26" s="1"/>
  <c r="I83" i="26"/>
  <c r="T83" i="26" s="1"/>
  <c r="O82" i="26"/>
  <c r="N82" i="26"/>
  <c r="Q82" i="26" s="1"/>
  <c r="I82" i="26"/>
  <c r="T82" i="26" s="1"/>
  <c r="O81" i="26"/>
  <c r="N81" i="26"/>
  <c r="Q81" i="26" s="1"/>
  <c r="I81" i="26"/>
  <c r="T81" i="26" s="1"/>
  <c r="O80" i="26"/>
  <c r="N80" i="26"/>
  <c r="Q80" i="26" s="1"/>
  <c r="I80" i="26"/>
  <c r="T80" i="26" s="1"/>
  <c r="O79" i="26"/>
  <c r="N79" i="26"/>
  <c r="Q79" i="26" s="1"/>
  <c r="I79" i="26"/>
  <c r="T79" i="26" s="1"/>
  <c r="O78" i="26"/>
  <c r="N78" i="26"/>
  <c r="Q78" i="26" s="1"/>
  <c r="I78" i="26"/>
  <c r="T78" i="26" s="1"/>
  <c r="O77" i="26"/>
  <c r="N77" i="26"/>
  <c r="Q77" i="26" s="1"/>
  <c r="I77" i="26"/>
  <c r="T77" i="26" s="1"/>
  <c r="O76" i="26"/>
  <c r="N76" i="26"/>
  <c r="Q76" i="26" s="1"/>
  <c r="I76" i="26"/>
  <c r="T76" i="26" s="1"/>
  <c r="O75" i="26"/>
  <c r="N75" i="26"/>
  <c r="Q75" i="26" s="1"/>
  <c r="I75" i="26"/>
  <c r="T75" i="26" s="1"/>
  <c r="O74" i="26"/>
  <c r="N74" i="26"/>
  <c r="Q74" i="26" s="1"/>
  <c r="I74" i="26"/>
  <c r="T74" i="26" s="1"/>
  <c r="O73" i="26"/>
  <c r="N73" i="26"/>
  <c r="Q73" i="26" s="1"/>
  <c r="I73" i="26"/>
  <c r="T73" i="26" s="1"/>
  <c r="O72" i="26"/>
  <c r="N72" i="26"/>
  <c r="Q72" i="26" s="1"/>
  <c r="I72" i="26"/>
  <c r="T72" i="26" s="1"/>
  <c r="O71" i="26"/>
  <c r="N71" i="26"/>
  <c r="Q71" i="26" s="1"/>
  <c r="I71" i="26"/>
  <c r="T71" i="26" s="1"/>
  <c r="O70" i="26"/>
  <c r="N70" i="26"/>
  <c r="Q70" i="26" s="1"/>
  <c r="I70" i="26"/>
  <c r="T70" i="26" s="1"/>
  <c r="O69" i="26"/>
  <c r="N69" i="26"/>
  <c r="Q69" i="26" s="1"/>
  <c r="I69" i="26"/>
  <c r="T69" i="26" s="1"/>
  <c r="O68" i="26"/>
  <c r="N68" i="26"/>
  <c r="Q68" i="26" s="1"/>
  <c r="I68" i="26"/>
  <c r="T68" i="26" s="1"/>
  <c r="O67" i="26"/>
  <c r="N67" i="26"/>
  <c r="Q67" i="26" s="1"/>
  <c r="I67" i="26"/>
  <c r="T67" i="26" s="1"/>
  <c r="O66" i="26"/>
  <c r="N66" i="26"/>
  <c r="Q66" i="26" s="1"/>
  <c r="I66" i="26"/>
  <c r="T66" i="26" s="1"/>
  <c r="O65" i="26"/>
  <c r="N65" i="26"/>
  <c r="Q65" i="26" s="1"/>
  <c r="I65" i="26"/>
  <c r="T65" i="26" s="1"/>
  <c r="O64" i="26"/>
  <c r="N64" i="26"/>
  <c r="Q64" i="26" s="1"/>
  <c r="I64" i="26"/>
  <c r="T64" i="26" s="1"/>
  <c r="O63" i="26"/>
  <c r="N63" i="26"/>
  <c r="Q63" i="26" s="1"/>
  <c r="I63" i="26"/>
  <c r="T63" i="26" s="1"/>
  <c r="O62" i="26"/>
  <c r="N62" i="26"/>
  <c r="Q62" i="26" s="1"/>
  <c r="I62" i="26"/>
  <c r="T62" i="26" s="1"/>
  <c r="O61" i="26"/>
  <c r="N61" i="26"/>
  <c r="Q61" i="26" s="1"/>
  <c r="I61" i="26"/>
  <c r="T61" i="26" s="1"/>
  <c r="O60" i="26"/>
  <c r="N60" i="26"/>
  <c r="Q60" i="26" s="1"/>
  <c r="I60" i="26"/>
  <c r="T60" i="26" s="1"/>
  <c r="O59" i="26"/>
  <c r="N59" i="26"/>
  <c r="Q59" i="26" s="1"/>
  <c r="I59" i="26"/>
  <c r="T59" i="26" s="1"/>
  <c r="O58" i="26"/>
  <c r="N58" i="26"/>
  <c r="Q58" i="26" s="1"/>
  <c r="I58" i="26"/>
  <c r="T58" i="26" s="1"/>
  <c r="O57" i="26"/>
  <c r="N57" i="26"/>
  <c r="Q57" i="26" s="1"/>
  <c r="I57" i="26"/>
  <c r="T57" i="26" s="1"/>
  <c r="O56" i="26"/>
  <c r="N56" i="26"/>
  <c r="Q56" i="26" s="1"/>
  <c r="I56" i="26"/>
  <c r="T56" i="26" s="1"/>
  <c r="O55" i="26"/>
  <c r="N55" i="26"/>
  <c r="Q55" i="26" s="1"/>
  <c r="I55" i="26"/>
  <c r="T55" i="26" s="1"/>
  <c r="O54" i="26"/>
  <c r="N54" i="26"/>
  <c r="Q54" i="26" s="1"/>
  <c r="I54" i="26"/>
  <c r="T54" i="26" s="1"/>
  <c r="O53" i="26"/>
  <c r="N53" i="26"/>
  <c r="Q53" i="26" s="1"/>
  <c r="I53" i="26"/>
  <c r="T53" i="26" s="1"/>
  <c r="O52" i="26"/>
  <c r="N52" i="26"/>
  <c r="Q52" i="26" s="1"/>
  <c r="I52" i="26"/>
  <c r="T52" i="26" s="1"/>
  <c r="O51" i="26"/>
  <c r="N51" i="26"/>
  <c r="Q51" i="26" s="1"/>
  <c r="I51" i="26"/>
  <c r="T51" i="26" s="1"/>
  <c r="O50" i="26"/>
  <c r="N50" i="26"/>
  <c r="Q50" i="26" s="1"/>
  <c r="I50" i="26"/>
  <c r="T50" i="26" s="1"/>
  <c r="O49" i="26"/>
  <c r="N49" i="26"/>
  <c r="Q49" i="26" s="1"/>
  <c r="I49" i="26"/>
  <c r="T49" i="26" s="1"/>
  <c r="O48" i="26"/>
  <c r="N48" i="26"/>
  <c r="Q48" i="26" s="1"/>
  <c r="I48" i="26"/>
  <c r="T48" i="26" s="1"/>
  <c r="O47" i="26"/>
  <c r="N47" i="26"/>
  <c r="Q47" i="26" s="1"/>
  <c r="I47" i="26"/>
  <c r="T47" i="26" s="1"/>
  <c r="O46" i="26"/>
  <c r="N46" i="26"/>
  <c r="Q46" i="26" s="1"/>
  <c r="I46" i="26"/>
  <c r="T46" i="26" s="1"/>
  <c r="O45" i="26"/>
  <c r="N45" i="26"/>
  <c r="Q45" i="26" s="1"/>
  <c r="I45" i="26"/>
  <c r="T45" i="26" s="1"/>
  <c r="O44" i="26"/>
  <c r="N44" i="26"/>
  <c r="Q44" i="26" s="1"/>
  <c r="I44" i="26"/>
  <c r="T44" i="26" s="1"/>
  <c r="O43" i="26"/>
  <c r="N43" i="26"/>
  <c r="Q43" i="26" s="1"/>
  <c r="I43" i="26"/>
  <c r="T43" i="26" s="1"/>
  <c r="O42" i="26"/>
  <c r="N42" i="26"/>
  <c r="Q42" i="26" s="1"/>
  <c r="I42" i="26"/>
  <c r="T42" i="26" s="1"/>
  <c r="O41" i="26"/>
  <c r="N41" i="26"/>
  <c r="Q41" i="26" s="1"/>
  <c r="I41" i="26"/>
  <c r="T41" i="26" s="1"/>
  <c r="O40" i="26"/>
  <c r="N40" i="26"/>
  <c r="Q40" i="26" s="1"/>
  <c r="I40" i="26"/>
  <c r="T40" i="26" s="1"/>
  <c r="O39" i="26"/>
  <c r="N39" i="26"/>
  <c r="Q39" i="26" s="1"/>
  <c r="I39" i="26"/>
  <c r="T39" i="26" s="1"/>
  <c r="O38" i="26"/>
  <c r="N38" i="26"/>
  <c r="Q38" i="26" s="1"/>
  <c r="I38" i="26"/>
  <c r="T38" i="26" s="1"/>
  <c r="O37" i="26"/>
  <c r="N37" i="26"/>
  <c r="Q37" i="26" s="1"/>
  <c r="I37" i="26"/>
  <c r="T37" i="26" s="1"/>
  <c r="O36" i="26"/>
  <c r="N36" i="26"/>
  <c r="Q36" i="26" s="1"/>
  <c r="I36" i="26"/>
  <c r="T36" i="26" s="1"/>
  <c r="O35" i="26"/>
  <c r="N35" i="26"/>
  <c r="Q35" i="26" s="1"/>
  <c r="I35" i="26"/>
  <c r="T35" i="26" s="1"/>
  <c r="O34" i="26"/>
  <c r="N34" i="26"/>
  <c r="Q34" i="26" s="1"/>
  <c r="I34" i="26"/>
  <c r="T34" i="26" s="1"/>
  <c r="O33" i="26"/>
  <c r="N33" i="26"/>
  <c r="Q33" i="26" s="1"/>
  <c r="I33" i="26"/>
  <c r="T33" i="26" s="1"/>
  <c r="O32" i="26"/>
  <c r="N32" i="26"/>
  <c r="Q32" i="26" s="1"/>
  <c r="I32" i="26"/>
  <c r="T32" i="26" s="1"/>
  <c r="O31" i="26"/>
  <c r="N31" i="26"/>
  <c r="Q31" i="26" s="1"/>
  <c r="I31" i="26"/>
  <c r="T31" i="26" s="1"/>
  <c r="O30" i="26"/>
  <c r="N30" i="26"/>
  <c r="Q30" i="26" s="1"/>
  <c r="Q12" i="26" s="1"/>
  <c r="C13" i="2" s="1"/>
  <c r="Y13" i="2" s="1"/>
  <c r="I30" i="26"/>
  <c r="T30" i="26" s="1"/>
  <c r="O29" i="26"/>
  <c r="N29" i="26"/>
  <c r="Q29" i="26" s="1"/>
  <c r="I29" i="26"/>
  <c r="T29" i="26" s="1"/>
  <c r="O28" i="26"/>
  <c r="N28" i="26"/>
  <c r="Q28" i="26" s="1"/>
  <c r="I28" i="26"/>
  <c r="T28" i="26" s="1"/>
  <c r="O27" i="26"/>
  <c r="N27" i="26"/>
  <c r="Q27" i="26" s="1"/>
  <c r="I27" i="26"/>
  <c r="T27" i="26" s="1"/>
  <c r="O26" i="26"/>
  <c r="N26" i="26"/>
  <c r="Q26" i="26" s="1"/>
  <c r="I26" i="26"/>
  <c r="T26" i="26" s="1"/>
  <c r="O25" i="26"/>
  <c r="N25" i="26"/>
  <c r="Q25" i="26" s="1"/>
  <c r="I25" i="26"/>
  <c r="T25" i="26" s="1"/>
  <c r="O24" i="26"/>
  <c r="N24" i="26"/>
  <c r="Q24" i="26" s="1"/>
  <c r="I24" i="26"/>
  <c r="T24" i="26" s="1"/>
  <c r="O23" i="26"/>
  <c r="N23" i="26"/>
  <c r="Q23" i="26" s="1"/>
  <c r="I23" i="26"/>
  <c r="T23" i="26" s="1"/>
  <c r="O22" i="26"/>
  <c r="N22" i="26"/>
  <c r="Q22" i="26" s="1"/>
  <c r="I22" i="26"/>
  <c r="T22" i="26" s="1"/>
  <c r="O21" i="26"/>
  <c r="N21" i="26"/>
  <c r="Q21" i="26" s="1"/>
  <c r="I21" i="26"/>
  <c r="T21" i="26" s="1"/>
  <c r="N16" i="26"/>
  <c r="Q16" i="26" s="1"/>
  <c r="P15" i="26"/>
  <c r="M15" i="26"/>
  <c r="L15" i="26"/>
  <c r="K15" i="26"/>
  <c r="J15" i="26"/>
  <c r="Q14" i="26"/>
  <c r="E13" i="2" s="1"/>
  <c r="AA13" i="2" s="1"/>
  <c r="P14" i="26"/>
  <c r="M14" i="26"/>
  <c r="L14" i="26"/>
  <c r="K14" i="26"/>
  <c r="J14" i="26"/>
  <c r="P13" i="26"/>
  <c r="M13" i="26"/>
  <c r="L13" i="26"/>
  <c r="K13" i="26"/>
  <c r="J13" i="26"/>
  <c r="P12" i="26"/>
  <c r="M12" i="26"/>
  <c r="L12" i="26"/>
  <c r="K12" i="26"/>
  <c r="J12" i="26"/>
  <c r="P11" i="26"/>
  <c r="M11" i="26"/>
  <c r="L11" i="26"/>
  <c r="K11" i="26"/>
  <c r="J11" i="26"/>
  <c r="O131" i="25"/>
  <c r="N131" i="25"/>
  <c r="Q131" i="25" s="1"/>
  <c r="I131" i="25"/>
  <c r="T131" i="25" s="1"/>
  <c r="O130" i="25"/>
  <c r="N130" i="25"/>
  <c r="Q130" i="25" s="1"/>
  <c r="I130" i="25"/>
  <c r="T130" i="25" s="1"/>
  <c r="O129" i="25"/>
  <c r="N129" i="25"/>
  <c r="Q129" i="25" s="1"/>
  <c r="I129" i="25"/>
  <c r="T129" i="25" s="1"/>
  <c r="O128" i="25"/>
  <c r="N128" i="25"/>
  <c r="Q128" i="25" s="1"/>
  <c r="I128" i="25"/>
  <c r="T128" i="25" s="1"/>
  <c r="O127" i="25"/>
  <c r="N127" i="25"/>
  <c r="Q127" i="25" s="1"/>
  <c r="I127" i="25"/>
  <c r="T127" i="25" s="1"/>
  <c r="O126" i="25"/>
  <c r="N126" i="25"/>
  <c r="Q126" i="25" s="1"/>
  <c r="I126" i="25"/>
  <c r="T126" i="25" s="1"/>
  <c r="O125" i="25"/>
  <c r="N125" i="25"/>
  <c r="Q125" i="25" s="1"/>
  <c r="I125" i="25"/>
  <c r="T125" i="25" s="1"/>
  <c r="O124" i="25"/>
  <c r="N124" i="25"/>
  <c r="Q124" i="25" s="1"/>
  <c r="I124" i="25"/>
  <c r="T124" i="25" s="1"/>
  <c r="O123" i="25"/>
  <c r="N123" i="25"/>
  <c r="Q123" i="25" s="1"/>
  <c r="I123" i="25"/>
  <c r="T123" i="25" s="1"/>
  <c r="O122" i="25"/>
  <c r="N122" i="25"/>
  <c r="Q122" i="25" s="1"/>
  <c r="I122" i="25"/>
  <c r="T122" i="25" s="1"/>
  <c r="O121" i="25"/>
  <c r="N121" i="25"/>
  <c r="Q121" i="25" s="1"/>
  <c r="I121" i="25"/>
  <c r="T121" i="25" s="1"/>
  <c r="O120" i="25"/>
  <c r="N120" i="25"/>
  <c r="Q120" i="25" s="1"/>
  <c r="I120" i="25"/>
  <c r="T120" i="25" s="1"/>
  <c r="O119" i="25"/>
  <c r="N119" i="25"/>
  <c r="Q119" i="25" s="1"/>
  <c r="I119" i="25"/>
  <c r="T119" i="25" s="1"/>
  <c r="O118" i="25"/>
  <c r="N118" i="25"/>
  <c r="Q118" i="25" s="1"/>
  <c r="I118" i="25"/>
  <c r="T118" i="25" s="1"/>
  <c r="O117" i="25"/>
  <c r="N117" i="25"/>
  <c r="Q117" i="25" s="1"/>
  <c r="I117" i="25"/>
  <c r="T117" i="25" s="1"/>
  <c r="O116" i="25"/>
  <c r="N116" i="25"/>
  <c r="Q116" i="25" s="1"/>
  <c r="I116" i="25"/>
  <c r="T116" i="25" s="1"/>
  <c r="O115" i="25"/>
  <c r="N115" i="25"/>
  <c r="Q115" i="25" s="1"/>
  <c r="I115" i="25"/>
  <c r="T115" i="25" s="1"/>
  <c r="O114" i="25"/>
  <c r="N114" i="25"/>
  <c r="Q114" i="25" s="1"/>
  <c r="I114" i="25"/>
  <c r="T114" i="25" s="1"/>
  <c r="O113" i="25"/>
  <c r="N113" i="25"/>
  <c r="Q113" i="25" s="1"/>
  <c r="I113" i="25"/>
  <c r="T113" i="25" s="1"/>
  <c r="O112" i="25"/>
  <c r="N112" i="25"/>
  <c r="Q112" i="25" s="1"/>
  <c r="I112" i="25"/>
  <c r="T112" i="25" s="1"/>
  <c r="O111" i="25"/>
  <c r="N111" i="25"/>
  <c r="Q111" i="25" s="1"/>
  <c r="I111" i="25"/>
  <c r="T111" i="25" s="1"/>
  <c r="O110" i="25"/>
  <c r="N110" i="25"/>
  <c r="Q110" i="25" s="1"/>
  <c r="I110" i="25"/>
  <c r="T110" i="25" s="1"/>
  <c r="O109" i="25"/>
  <c r="N109" i="25"/>
  <c r="Q109" i="25" s="1"/>
  <c r="I109" i="25"/>
  <c r="T109" i="25" s="1"/>
  <c r="O108" i="25"/>
  <c r="N108" i="25"/>
  <c r="Q108" i="25" s="1"/>
  <c r="I108" i="25"/>
  <c r="T108" i="25" s="1"/>
  <c r="O107" i="25"/>
  <c r="N107" i="25"/>
  <c r="Q107" i="25" s="1"/>
  <c r="I107" i="25"/>
  <c r="T107" i="25" s="1"/>
  <c r="O106" i="25"/>
  <c r="N106" i="25"/>
  <c r="Q106" i="25" s="1"/>
  <c r="I106" i="25"/>
  <c r="T106" i="25" s="1"/>
  <c r="O105" i="25"/>
  <c r="N105" i="25"/>
  <c r="Q105" i="25" s="1"/>
  <c r="I105" i="25"/>
  <c r="T105" i="25" s="1"/>
  <c r="O104" i="25"/>
  <c r="N104" i="25"/>
  <c r="Q104" i="25" s="1"/>
  <c r="I104" i="25"/>
  <c r="T104" i="25" s="1"/>
  <c r="O103" i="25"/>
  <c r="N103" i="25"/>
  <c r="Q103" i="25" s="1"/>
  <c r="I103" i="25"/>
  <c r="T103" i="25" s="1"/>
  <c r="O102" i="25"/>
  <c r="N102" i="25"/>
  <c r="Q102" i="25" s="1"/>
  <c r="I102" i="25"/>
  <c r="T102" i="25" s="1"/>
  <c r="O101" i="25"/>
  <c r="N101" i="25"/>
  <c r="Q101" i="25" s="1"/>
  <c r="I101" i="25"/>
  <c r="T101" i="25" s="1"/>
  <c r="O100" i="25"/>
  <c r="N100" i="25"/>
  <c r="Q100" i="25" s="1"/>
  <c r="I100" i="25"/>
  <c r="T100" i="25" s="1"/>
  <c r="O99" i="25"/>
  <c r="N99" i="25"/>
  <c r="Q99" i="25" s="1"/>
  <c r="I99" i="25"/>
  <c r="T99" i="25" s="1"/>
  <c r="O98" i="25"/>
  <c r="N98" i="25"/>
  <c r="Q98" i="25" s="1"/>
  <c r="I98" i="25"/>
  <c r="T98" i="25" s="1"/>
  <c r="O97" i="25"/>
  <c r="N97" i="25"/>
  <c r="Q97" i="25" s="1"/>
  <c r="I97" i="25"/>
  <c r="T97" i="25" s="1"/>
  <c r="O96" i="25"/>
  <c r="N96" i="25"/>
  <c r="Q96" i="25" s="1"/>
  <c r="I96" i="25"/>
  <c r="T96" i="25" s="1"/>
  <c r="O95" i="25"/>
  <c r="N95" i="25"/>
  <c r="Q95" i="25" s="1"/>
  <c r="I95" i="25"/>
  <c r="T95" i="25" s="1"/>
  <c r="O94" i="25"/>
  <c r="N94" i="25"/>
  <c r="Q94" i="25" s="1"/>
  <c r="I94" i="25"/>
  <c r="T94" i="25" s="1"/>
  <c r="O93" i="25"/>
  <c r="N93" i="25"/>
  <c r="Q93" i="25" s="1"/>
  <c r="I93" i="25"/>
  <c r="T93" i="25" s="1"/>
  <c r="O92" i="25"/>
  <c r="N92" i="25"/>
  <c r="Q92" i="25" s="1"/>
  <c r="I92" i="25"/>
  <c r="T92" i="25" s="1"/>
  <c r="O91" i="25"/>
  <c r="N91" i="25"/>
  <c r="Q91" i="25" s="1"/>
  <c r="I91" i="25"/>
  <c r="T91" i="25" s="1"/>
  <c r="O90" i="25"/>
  <c r="N90" i="25"/>
  <c r="Q90" i="25" s="1"/>
  <c r="I90" i="25"/>
  <c r="T90" i="25" s="1"/>
  <c r="O89" i="25"/>
  <c r="N89" i="25"/>
  <c r="Q89" i="25" s="1"/>
  <c r="I89" i="25"/>
  <c r="T89" i="25" s="1"/>
  <c r="O88" i="25"/>
  <c r="N88" i="25"/>
  <c r="Q88" i="25" s="1"/>
  <c r="I88" i="25"/>
  <c r="T88" i="25" s="1"/>
  <c r="O87" i="25"/>
  <c r="N87" i="25"/>
  <c r="Q87" i="25" s="1"/>
  <c r="I87" i="25"/>
  <c r="T87" i="25" s="1"/>
  <c r="O86" i="25"/>
  <c r="N86" i="25"/>
  <c r="Q86" i="25" s="1"/>
  <c r="I86" i="25"/>
  <c r="T86" i="25" s="1"/>
  <c r="O85" i="25"/>
  <c r="N85" i="25"/>
  <c r="Q85" i="25" s="1"/>
  <c r="I85" i="25"/>
  <c r="T85" i="25" s="1"/>
  <c r="O84" i="25"/>
  <c r="N84" i="25"/>
  <c r="Q84" i="25" s="1"/>
  <c r="I84" i="25"/>
  <c r="T84" i="25" s="1"/>
  <c r="O83" i="25"/>
  <c r="N83" i="25"/>
  <c r="Q83" i="25" s="1"/>
  <c r="I83" i="25"/>
  <c r="T83" i="25" s="1"/>
  <c r="O82" i="25"/>
  <c r="N82" i="25"/>
  <c r="Q82" i="25" s="1"/>
  <c r="I82" i="25"/>
  <c r="T82" i="25" s="1"/>
  <c r="O81" i="25"/>
  <c r="N81" i="25"/>
  <c r="Q81" i="25" s="1"/>
  <c r="I81" i="25"/>
  <c r="T81" i="25" s="1"/>
  <c r="O80" i="25"/>
  <c r="N80" i="25"/>
  <c r="Q80" i="25" s="1"/>
  <c r="I80" i="25"/>
  <c r="T80" i="25" s="1"/>
  <c r="O79" i="25"/>
  <c r="N79" i="25"/>
  <c r="Q79" i="25" s="1"/>
  <c r="I79" i="25"/>
  <c r="T79" i="25" s="1"/>
  <c r="O78" i="25"/>
  <c r="N78" i="25"/>
  <c r="Q78" i="25" s="1"/>
  <c r="I78" i="25"/>
  <c r="T78" i="25" s="1"/>
  <c r="O77" i="25"/>
  <c r="N77" i="25"/>
  <c r="Q77" i="25" s="1"/>
  <c r="I77" i="25"/>
  <c r="T77" i="25" s="1"/>
  <c r="O76" i="25"/>
  <c r="N76" i="25"/>
  <c r="Q76" i="25" s="1"/>
  <c r="I76" i="25"/>
  <c r="T76" i="25" s="1"/>
  <c r="O75" i="25"/>
  <c r="N75" i="25"/>
  <c r="Q75" i="25" s="1"/>
  <c r="I75" i="25"/>
  <c r="T75" i="25" s="1"/>
  <c r="O74" i="25"/>
  <c r="N74" i="25"/>
  <c r="Q74" i="25" s="1"/>
  <c r="I74" i="25"/>
  <c r="T74" i="25" s="1"/>
  <c r="O73" i="25"/>
  <c r="N73" i="25"/>
  <c r="Q73" i="25" s="1"/>
  <c r="I73" i="25"/>
  <c r="T73" i="25" s="1"/>
  <c r="O72" i="25"/>
  <c r="N72" i="25"/>
  <c r="Q72" i="25" s="1"/>
  <c r="I72" i="25"/>
  <c r="T72" i="25" s="1"/>
  <c r="O71" i="25"/>
  <c r="N71" i="25"/>
  <c r="Q71" i="25" s="1"/>
  <c r="I71" i="25"/>
  <c r="T71" i="25" s="1"/>
  <c r="O70" i="25"/>
  <c r="N70" i="25"/>
  <c r="Q70" i="25" s="1"/>
  <c r="I70" i="25"/>
  <c r="T70" i="25" s="1"/>
  <c r="O69" i="25"/>
  <c r="N69" i="25"/>
  <c r="Q69" i="25" s="1"/>
  <c r="I69" i="25"/>
  <c r="T69" i="25" s="1"/>
  <c r="O68" i="25"/>
  <c r="N68" i="25"/>
  <c r="Q68" i="25" s="1"/>
  <c r="I68" i="25"/>
  <c r="T68" i="25" s="1"/>
  <c r="O67" i="25"/>
  <c r="N67" i="25"/>
  <c r="Q67" i="25" s="1"/>
  <c r="I67" i="25"/>
  <c r="T67" i="25" s="1"/>
  <c r="O66" i="25"/>
  <c r="N66" i="25"/>
  <c r="Q66" i="25" s="1"/>
  <c r="I66" i="25"/>
  <c r="T66" i="25" s="1"/>
  <c r="O65" i="25"/>
  <c r="N65" i="25"/>
  <c r="Q65" i="25" s="1"/>
  <c r="I65" i="25"/>
  <c r="T65" i="25" s="1"/>
  <c r="O64" i="25"/>
  <c r="N64" i="25"/>
  <c r="Q64" i="25" s="1"/>
  <c r="I64" i="25"/>
  <c r="T64" i="25" s="1"/>
  <c r="O63" i="25"/>
  <c r="N63" i="25"/>
  <c r="Q63" i="25" s="1"/>
  <c r="I63" i="25"/>
  <c r="T63" i="25" s="1"/>
  <c r="O62" i="25"/>
  <c r="N62" i="25"/>
  <c r="Q62" i="25" s="1"/>
  <c r="I62" i="25"/>
  <c r="T62" i="25" s="1"/>
  <c r="O61" i="25"/>
  <c r="N61" i="25"/>
  <c r="Q61" i="25" s="1"/>
  <c r="I61" i="25"/>
  <c r="T61" i="25" s="1"/>
  <c r="O60" i="25"/>
  <c r="N60" i="25"/>
  <c r="Q60" i="25" s="1"/>
  <c r="I60" i="25"/>
  <c r="T60" i="25" s="1"/>
  <c r="O59" i="25"/>
  <c r="N59" i="25"/>
  <c r="Q59" i="25" s="1"/>
  <c r="I59" i="25"/>
  <c r="T59" i="25" s="1"/>
  <c r="O58" i="25"/>
  <c r="N58" i="25"/>
  <c r="Q58" i="25" s="1"/>
  <c r="I58" i="25"/>
  <c r="T58" i="25" s="1"/>
  <c r="O57" i="25"/>
  <c r="N57" i="25"/>
  <c r="Q57" i="25" s="1"/>
  <c r="I57" i="25"/>
  <c r="T57" i="25" s="1"/>
  <c r="O56" i="25"/>
  <c r="N56" i="25"/>
  <c r="Q56" i="25" s="1"/>
  <c r="I56" i="25"/>
  <c r="T56" i="25" s="1"/>
  <c r="O55" i="25"/>
  <c r="N55" i="25"/>
  <c r="Q55" i="25" s="1"/>
  <c r="I55" i="25"/>
  <c r="T55" i="25" s="1"/>
  <c r="O54" i="25"/>
  <c r="N54" i="25"/>
  <c r="Q54" i="25" s="1"/>
  <c r="I54" i="25"/>
  <c r="T54" i="25" s="1"/>
  <c r="O53" i="25"/>
  <c r="N53" i="25"/>
  <c r="Q53" i="25" s="1"/>
  <c r="I53" i="25"/>
  <c r="T53" i="25" s="1"/>
  <c r="O52" i="25"/>
  <c r="N52" i="25"/>
  <c r="Q52" i="25" s="1"/>
  <c r="I52" i="25"/>
  <c r="T52" i="25" s="1"/>
  <c r="O51" i="25"/>
  <c r="N51" i="25"/>
  <c r="Q51" i="25" s="1"/>
  <c r="I51" i="25"/>
  <c r="T51" i="25" s="1"/>
  <c r="O50" i="25"/>
  <c r="N50" i="25"/>
  <c r="Q50" i="25" s="1"/>
  <c r="I50" i="25"/>
  <c r="T50" i="25" s="1"/>
  <c r="O49" i="25"/>
  <c r="N49" i="25"/>
  <c r="Q49" i="25" s="1"/>
  <c r="I49" i="25"/>
  <c r="T49" i="25" s="1"/>
  <c r="O48" i="25"/>
  <c r="N48" i="25"/>
  <c r="Q48" i="25" s="1"/>
  <c r="I48" i="25"/>
  <c r="T48" i="25" s="1"/>
  <c r="O47" i="25"/>
  <c r="N47" i="25"/>
  <c r="Q47" i="25" s="1"/>
  <c r="I47" i="25"/>
  <c r="T47" i="25" s="1"/>
  <c r="O46" i="25"/>
  <c r="N46" i="25"/>
  <c r="Q46" i="25" s="1"/>
  <c r="I46" i="25"/>
  <c r="T46" i="25" s="1"/>
  <c r="O45" i="25"/>
  <c r="N45" i="25"/>
  <c r="Q45" i="25" s="1"/>
  <c r="I45" i="25"/>
  <c r="T45" i="25" s="1"/>
  <c r="O44" i="25"/>
  <c r="N44" i="25"/>
  <c r="Q44" i="25" s="1"/>
  <c r="I44" i="25"/>
  <c r="T44" i="25" s="1"/>
  <c r="O43" i="25"/>
  <c r="N43" i="25"/>
  <c r="Q43" i="25" s="1"/>
  <c r="I43" i="25"/>
  <c r="T43" i="25" s="1"/>
  <c r="O42" i="25"/>
  <c r="N42" i="25"/>
  <c r="Q42" i="25" s="1"/>
  <c r="I42" i="25"/>
  <c r="T42" i="25" s="1"/>
  <c r="O41" i="25"/>
  <c r="N41" i="25"/>
  <c r="Q41" i="25" s="1"/>
  <c r="I41" i="25"/>
  <c r="T41" i="25" s="1"/>
  <c r="O40" i="25"/>
  <c r="N40" i="25"/>
  <c r="Q40" i="25" s="1"/>
  <c r="I40" i="25"/>
  <c r="T40" i="25" s="1"/>
  <c r="O39" i="25"/>
  <c r="N39" i="25"/>
  <c r="Q39" i="25" s="1"/>
  <c r="I39" i="25"/>
  <c r="T39" i="25" s="1"/>
  <c r="O38" i="25"/>
  <c r="N38" i="25"/>
  <c r="Q38" i="25" s="1"/>
  <c r="I38" i="25"/>
  <c r="T38" i="25" s="1"/>
  <c r="O37" i="25"/>
  <c r="N37" i="25"/>
  <c r="Q37" i="25" s="1"/>
  <c r="I37" i="25"/>
  <c r="T37" i="25" s="1"/>
  <c r="O36" i="25"/>
  <c r="N36" i="25"/>
  <c r="Q36" i="25" s="1"/>
  <c r="I36" i="25"/>
  <c r="T36" i="25" s="1"/>
  <c r="O35" i="25"/>
  <c r="N35" i="25"/>
  <c r="Q35" i="25" s="1"/>
  <c r="I35" i="25"/>
  <c r="T35" i="25" s="1"/>
  <c r="O34" i="25"/>
  <c r="N34" i="25"/>
  <c r="Q34" i="25" s="1"/>
  <c r="I34" i="25"/>
  <c r="T34" i="25" s="1"/>
  <c r="O33" i="25"/>
  <c r="N33" i="25"/>
  <c r="Q33" i="25" s="1"/>
  <c r="Q15" i="25" s="1"/>
  <c r="F12" i="2" s="1"/>
  <c r="AB12" i="2" s="1"/>
  <c r="I33" i="25"/>
  <c r="T33" i="25" s="1"/>
  <c r="O32" i="25"/>
  <c r="N32" i="25"/>
  <c r="Q32" i="25" s="1"/>
  <c r="I32" i="25"/>
  <c r="T32" i="25" s="1"/>
  <c r="O31" i="25"/>
  <c r="N31" i="25"/>
  <c r="Q31" i="25" s="1"/>
  <c r="I31" i="25"/>
  <c r="T31" i="25" s="1"/>
  <c r="O30" i="25"/>
  <c r="N30" i="25"/>
  <c r="Q30" i="25" s="1"/>
  <c r="I30" i="25"/>
  <c r="T30" i="25" s="1"/>
  <c r="O29" i="25"/>
  <c r="N29" i="25"/>
  <c r="Q29" i="25" s="1"/>
  <c r="Q14" i="25" s="1"/>
  <c r="E12" i="2" s="1"/>
  <c r="AA12" i="2" s="1"/>
  <c r="I29" i="25"/>
  <c r="T29" i="25" s="1"/>
  <c r="O28" i="25"/>
  <c r="N28" i="25"/>
  <c r="Q28" i="25" s="1"/>
  <c r="I28" i="25"/>
  <c r="T28" i="25" s="1"/>
  <c r="O27" i="25"/>
  <c r="N27" i="25"/>
  <c r="Q27" i="25" s="1"/>
  <c r="I27" i="25"/>
  <c r="T27" i="25" s="1"/>
  <c r="O26" i="25"/>
  <c r="N26" i="25"/>
  <c r="Q26" i="25" s="1"/>
  <c r="I26" i="25"/>
  <c r="T26" i="25" s="1"/>
  <c r="O25" i="25"/>
  <c r="N25" i="25"/>
  <c r="Q25" i="25" s="1"/>
  <c r="Q13" i="25" s="1"/>
  <c r="D12" i="2" s="1"/>
  <c r="Z12" i="2" s="1"/>
  <c r="I25" i="25"/>
  <c r="T25" i="25" s="1"/>
  <c r="O24" i="25"/>
  <c r="N24" i="25"/>
  <c r="Q24" i="25" s="1"/>
  <c r="I24" i="25"/>
  <c r="T24" i="25" s="1"/>
  <c r="O23" i="25"/>
  <c r="N23" i="25"/>
  <c r="Q23" i="25" s="1"/>
  <c r="I23" i="25"/>
  <c r="T23" i="25" s="1"/>
  <c r="O22" i="25"/>
  <c r="N22" i="25"/>
  <c r="Q22" i="25" s="1"/>
  <c r="I22" i="25"/>
  <c r="T22" i="25" s="1"/>
  <c r="O21" i="25"/>
  <c r="N21" i="25"/>
  <c r="Q21" i="25" s="1"/>
  <c r="Q11" i="25" s="1"/>
  <c r="I21" i="25"/>
  <c r="T21" i="25" s="1"/>
  <c r="N16" i="25"/>
  <c r="Q16" i="25" s="1"/>
  <c r="P15" i="25"/>
  <c r="M15" i="25"/>
  <c r="L15" i="25"/>
  <c r="K15" i="25"/>
  <c r="J15" i="25"/>
  <c r="P14" i="25"/>
  <c r="M14" i="25"/>
  <c r="L14" i="25"/>
  <c r="K14" i="25"/>
  <c r="J14" i="25"/>
  <c r="P13" i="25"/>
  <c r="M13" i="25"/>
  <c r="L13" i="25"/>
  <c r="K13" i="25"/>
  <c r="J13" i="25"/>
  <c r="P12" i="25"/>
  <c r="N12" i="25"/>
  <c r="M12" i="25"/>
  <c r="L12" i="25"/>
  <c r="K12" i="25"/>
  <c r="J12" i="25"/>
  <c r="P11" i="25"/>
  <c r="M11" i="25"/>
  <c r="L11" i="25"/>
  <c r="K11" i="25"/>
  <c r="J11" i="25"/>
  <c r="O131" i="24"/>
  <c r="N131" i="24"/>
  <c r="Q131" i="24" s="1"/>
  <c r="I131" i="24"/>
  <c r="T131" i="24" s="1"/>
  <c r="O130" i="24"/>
  <c r="N130" i="24"/>
  <c r="Q130" i="24" s="1"/>
  <c r="I130" i="24"/>
  <c r="T130" i="24" s="1"/>
  <c r="O129" i="24"/>
  <c r="N129" i="24"/>
  <c r="Q129" i="24" s="1"/>
  <c r="I129" i="24"/>
  <c r="T129" i="24" s="1"/>
  <c r="O128" i="24"/>
  <c r="N128" i="24"/>
  <c r="Q128" i="24" s="1"/>
  <c r="I128" i="24"/>
  <c r="T128" i="24" s="1"/>
  <c r="O127" i="24"/>
  <c r="N127" i="24"/>
  <c r="Q127" i="24" s="1"/>
  <c r="I127" i="24"/>
  <c r="T127" i="24" s="1"/>
  <c r="O126" i="24"/>
  <c r="N126" i="24"/>
  <c r="Q126" i="24" s="1"/>
  <c r="I126" i="24"/>
  <c r="T126" i="24" s="1"/>
  <c r="O125" i="24"/>
  <c r="N125" i="24"/>
  <c r="Q125" i="24" s="1"/>
  <c r="I125" i="24"/>
  <c r="T125" i="24" s="1"/>
  <c r="O124" i="24"/>
  <c r="N124" i="24"/>
  <c r="Q124" i="24" s="1"/>
  <c r="I124" i="24"/>
  <c r="T124" i="24" s="1"/>
  <c r="O123" i="24"/>
  <c r="N123" i="24"/>
  <c r="Q123" i="24" s="1"/>
  <c r="I123" i="24"/>
  <c r="T123" i="24" s="1"/>
  <c r="O122" i="24"/>
  <c r="N122" i="24"/>
  <c r="Q122" i="24" s="1"/>
  <c r="I122" i="24"/>
  <c r="T122" i="24" s="1"/>
  <c r="O121" i="24"/>
  <c r="N121" i="24"/>
  <c r="Q121" i="24" s="1"/>
  <c r="I121" i="24"/>
  <c r="T121" i="24" s="1"/>
  <c r="O120" i="24"/>
  <c r="N120" i="24"/>
  <c r="Q120" i="24" s="1"/>
  <c r="I120" i="24"/>
  <c r="T120" i="24" s="1"/>
  <c r="O119" i="24"/>
  <c r="N119" i="24"/>
  <c r="Q119" i="24" s="1"/>
  <c r="I119" i="24"/>
  <c r="T119" i="24" s="1"/>
  <c r="O118" i="24"/>
  <c r="N118" i="24"/>
  <c r="Q118" i="24" s="1"/>
  <c r="I118" i="24"/>
  <c r="T118" i="24" s="1"/>
  <c r="O117" i="24"/>
  <c r="N117" i="24"/>
  <c r="Q117" i="24" s="1"/>
  <c r="I117" i="24"/>
  <c r="T117" i="24" s="1"/>
  <c r="O116" i="24"/>
  <c r="N116" i="24"/>
  <c r="Q116" i="24" s="1"/>
  <c r="I116" i="24"/>
  <c r="T116" i="24" s="1"/>
  <c r="O115" i="24"/>
  <c r="N115" i="24"/>
  <c r="Q115" i="24" s="1"/>
  <c r="I115" i="24"/>
  <c r="T115" i="24" s="1"/>
  <c r="O114" i="24"/>
  <c r="N114" i="24"/>
  <c r="Q114" i="24" s="1"/>
  <c r="I114" i="24"/>
  <c r="T114" i="24" s="1"/>
  <c r="O113" i="24"/>
  <c r="N113" i="24"/>
  <c r="Q113" i="24" s="1"/>
  <c r="I113" i="24"/>
  <c r="T113" i="24" s="1"/>
  <c r="O112" i="24"/>
  <c r="N112" i="24"/>
  <c r="Q112" i="24" s="1"/>
  <c r="I112" i="24"/>
  <c r="T112" i="24" s="1"/>
  <c r="O111" i="24"/>
  <c r="N111" i="24"/>
  <c r="Q111" i="24" s="1"/>
  <c r="I111" i="24"/>
  <c r="T111" i="24" s="1"/>
  <c r="O110" i="24"/>
  <c r="N110" i="24"/>
  <c r="Q110" i="24" s="1"/>
  <c r="I110" i="24"/>
  <c r="T110" i="24" s="1"/>
  <c r="O109" i="24"/>
  <c r="N109" i="24"/>
  <c r="Q109" i="24" s="1"/>
  <c r="I109" i="24"/>
  <c r="T109" i="24" s="1"/>
  <c r="O108" i="24"/>
  <c r="N108" i="24"/>
  <c r="Q108" i="24" s="1"/>
  <c r="I108" i="24"/>
  <c r="T108" i="24" s="1"/>
  <c r="O107" i="24"/>
  <c r="N107" i="24"/>
  <c r="Q107" i="24" s="1"/>
  <c r="I107" i="24"/>
  <c r="T107" i="24" s="1"/>
  <c r="O106" i="24"/>
  <c r="N106" i="24"/>
  <c r="Q106" i="24" s="1"/>
  <c r="I106" i="24"/>
  <c r="T106" i="24" s="1"/>
  <c r="O105" i="24"/>
  <c r="N105" i="24"/>
  <c r="Q105" i="24" s="1"/>
  <c r="I105" i="24"/>
  <c r="T105" i="24" s="1"/>
  <c r="O104" i="24"/>
  <c r="N104" i="24"/>
  <c r="Q104" i="24" s="1"/>
  <c r="I104" i="24"/>
  <c r="T104" i="24" s="1"/>
  <c r="O103" i="24"/>
  <c r="N103" i="24"/>
  <c r="Q103" i="24" s="1"/>
  <c r="I103" i="24"/>
  <c r="T103" i="24" s="1"/>
  <c r="O102" i="24"/>
  <c r="N102" i="24"/>
  <c r="Q102" i="24" s="1"/>
  <c r="I102" i="24"/>
  <c r="T102" i="24" s="1"/>
  <c r="O101" i="24"/>
  <c r="N101" i="24"/>
  <c r="Q101" i="24" s="1"/>
  <c r="I101" i="24"/>
  <c r="T101" i="24" s="1"/>
  <c r="O100" i="24"/>
  <c r="N100" i="24"/>
  <c r="Q100" i="24" s="1"/>
  <c r="I100" i="24"/>
  <c r="T100" i="24" s="1"/>
  <c r="O99" i="24"/>
  <c r="N99" i="24"/>
  <c r="Q99" i="24" s="1"/>
  <c r="I99" i="24"/>
  <c r="T99" i="24" s="1"/>
  <c r="O98" i="24"/>
  <c r="N98" i="24"/>
  <c r="Q98" i="24" s="1"/>
  <c r="I98" i="24"/>
  <c r="T98" i="24" s="1"/>
  <c r="O97" i="24"/>
  <c r="N97" i="24"/>
  <c r="Q97" i="24" s="1"/>
  <c r="I97" i="24"/>
  <c r="T97" i="24" s="1"/>
  <c r="O96" i="24"/>
  <c r="N96" i="24"/>
  <c r="Q96" i="24" s="1"/>
  <c r="I96" i="24"/>
  <c r="T96" i="24" s="1"/>
  <c r="O95" i="24"/>
  <c r="N95" i="24"/>
  <c r="Q95" i="24" s="1"/>
  <c r="I95" i="24"/>
  <c r="T95" i="24" s="1"/>
  <c r="O94" i="24"/>
  <c r="N94" i="24"/>
  <c r="Q94" i="24" s="1"/>
  <c r="I94" i="24"/>
  <c r="T94" i="24" s="1"/>
  <c r="O93" i="24"/>
  <c r="N93" i="24"/>
  <c r="Q93" i="24" s="1"/>
  <c r="I93" i="24"/>
  <c r="T93" i="24" s="1"/>
  <c r="O92" i="24"/>
  <c r="N92" i="24"/>
  <c r="Q92" i="24" s="1"/>
  <c r="I92" i="24"/>
  <c r="T92" i="24" s="1"/>
  <c r="O91" i="24"/>
  <c r="N91" i="24"/>
  <c r="Q91" i="24" s="1"/>
  <c r="I91" i="24"/>
  <c r="T91" i="24" s="1"/>
  <c r="O90" i="24"/>
  <c r="N90" i="24"/>
  <c r="Q90" i="24" s="1"/>
  <c r="I90" i="24"/>
  <c r="T90" i="24" s="1"/>
  <c r="O89" i="24"/>
  <c r="N89" i="24"/>
  <c r="Q89" i="24" s="1"/>
  <c r="I89" i="24"/>
  <c r="T89" i="24" s="1"/>
  <c r="O88" i="24"/>
  <c r="N88" i="24"/>
  <c r="Q88" i="24" s="1"/>
  <c r="I88" i="24"/>
  <c r="T88" i="24" s="1"/>
  <c r="O87" i="24"/>
  <c r="N87" i="24"/>
  <c r="Q87" i="24" s="1"/>
  <c r="I87" i="24"/>
  <c r="T87" i="24" s="1"/>
  <c r="O86" i="24"/>
  <c r="N86" i="24"/>
  <c r="Q86" i="24" s="1"/>
  <c r="I86" i="24"/>
  <c r="T86" i="24" s="1"/>
  <c r="O85" i="24"/>
  <c r="N85" i="24"/>
  <c r="Q85" i="24" s="1"/>
  <c r="I85" i="24"/>
  <c r="T85" i="24" s="1"/>
  <c r="O84" i="24"/>
  <c r="N84" i="24"/>
  <c r="Q84" i="24" s="1"/>
  <c r="I84" i="24"/>
  <c r="T84" i="24" s="1"/>
  <c r="O83" i="24"/>
  <c r="N83" i="24"/>
  <c r="Q83" i="24" s="1"/>
  <c r="I83" i="24"/>
  <c r="T83" i="24" s="1"/>
  <c r="O82" i="24"/>
  <c r="N82" i="24"/>
  <c r="Q82" i="24" s="1"/>
  <c r="I82" i="24"/>
  <c r="T82" i="24" s="1"/>
  <c r="O81" i="24"/>
  <c r="N81" i="24"/>
  <c r="Q81" i="24" s="1"/>
  <c r="I81" i="24"/>
  <c r="T81" i="24" s="1"/>
  <c r="O80" i="24"/>
  <c r="N80" i="24"/>
  <c r="Q80" i="24" s="1"/>
  <c r="I80" i="24"/>
  <c r="T80" i="24" s="1"/>
  <c r="O79" i="24"/>
  <c r="N79" i="24"/>
  <c r="Q79" i="24" s="1"/>
  <c r="I79" i="24"/>
  <c r="T79" i="24" s="1"/>
  <c r="O78" i="24"/>
  <c r="N78" i="24"/>
  <c r="Q78" i="24" s="1"/>
  <c r="I78" i="24"/>
  <c r="T78" i="24" s="1"/>
  <c r="O77" i="24"/>
  <c r="N77" i="24"/>
  <c r="Q77" i="24" s="1"/>
  <c r="I77" i="24"/>
  <c r="T77" i="24" s="1"/>
  <c r="O76" i="24"/>
  <c r="N76" i="24"/>
  <c r="Q76" i="24" s="1"/>
  <c r="I76" i="24"/>
  <c r="T76" i="24" s="1"/>
  <c r="O75" i="24"/>
  <c r="N75" i="24"/>
  <c r="Q75" i="24" s="1"/>
  <c r="I75" i="24"/>
  <c r="T75" i="24" s="1"/>
  <c r="O74" i="24"/>
  <c r="N74" i="24"/>
  <c r="Q74" i="24" s="1"/>
  <c r="I74" i="24"/>
  <c r="T74" i="24" s="1"/>
  <c r="O73" i="24"/>
  <c r="N73" i="24"/>
  <c r="Q73" i="24" s="1"/>
  <c r="I73" i="24"/>
  <c r="T73" i="24" s="1"/>
  <c r="O72" i="24"/>
  <c r="N72" i="24"/>
  <c r="Q72" i="24" s="1"/>
  <c r="I72" i="24"/>
  <c r="T72" i="24" s="1"/>
  <c r="O71" i="24"/>
  <c r="N71" i="24"/>
  <c r="Q71" i="24" s="1"/>
  <c r="I71" i="24"/>
  <c r="T71" i="24" s="1"/>
  <c r="O70" i="24"/>
  <c r="N70" i="24"/>
  <c r="Q70" i="24" s="1"/>
  <c r="I70" i="24"/>
  <c r="T70" i="24" s="1"/>
  <c r="O69" i="24"/>
  <c r="N69" i="24"/>
  <c r="Q69" i="24" s="1"/>
  <c r="I69" i="24"/>
  <c r="T69" i="24" s="1"/>
  <c r="O68" i="24"/>
  <c r="N68" i="24"/>
  <c r="Q68" i="24" s="1"/>
  <c r="I68" i="24"/>
  <c r="T68" i="24" s="1"/>
  <c r="O67" i="24"/>
  <c r="N67" i="24"/>
  <c r="Q67" i="24" s="1"/>
  <c r="I67" i="24"/>
  <c r="T67" i="24" s="1"/>
  <c r="O66" i="24"/>
  <c r="N66" i="24"/>
  <c r="Q66" i="24" s="1"/>
  <c r="I66" i="24"/>
  <c r="T66" i="24" s="1"/>
  <c r="O65" i="24"/>
  <c r="N65" i="24"/>
  <c r="Q65" i="24" s="1"/>
  <c r="I65" i="24"/>
  <c r="T65" i="24" s="1"/>
  <c r="O64" i="24"/>
  <c r="N64" i="24"/>
  <c r="Q64" i="24" s="1"/>
  <c r="I64" i="24"/>
  <c r="T64" i="24" s="1"/>
  <c r="O63" i="24"/>
  <c r="N63" i="24"/>
  <c r="Q63" i="24" s="1"/>
  <c r="I63" i="24"/>
  <c r="T63" i="24" s="1"/>
  <c r="O62" i="24"/>
  <c r="N62" i="24"/>
  <c r="Q62" i="24" s="1"/>
  <c r="I62" i="24"/>
  <c r="T62" i="24" s="1"/>
  <c r="O61" i="24"/>
  <c r="N61" i="24"/>
  <c r="Q61" i="24" s="1"/>
  <c r="I61" i="24"/>
  <c r="T61" i="24" s="1"/>
  <c r="O60" i="24"/>
  <c r="N60" i="24"/>
  <c r="Q60" i="24" s="1"/>
  <c r="I60" i="24"/>
  <c r="T60" i="24" s="1"/>
  <c r="O59" i="24"/>
  <c r="N59" i="24"/>
  <c r="Q59" i="24" s="1"/>
  <c r="I59" i="24"/>
  <c r="T59" i="24" s="1"/>
  <c r="O58" i="24"/>
  <c r="N58" i="24"/>
  <c r="Q58" i="24" s="1"/>
  <c r="I58" i="24"/>
  <c r="T58" i="24" s="1"/>
  <c r="O57" i="24"/>
  <c r="N57" i="24"/>
  <c r="Q57" i="24" s="1"/>
  <c r="I57" i="24"/>
  <c r="T57" i="24" s="1"/>
  <c r="O56" i="24"/>
  <c r="N56" i="24"/>
  <c r="Q56" i="24" s="1"/>
  <c r="I56" i="24"/>
  <c r="T56" i="24" s="1"/>
  <c r="O55" i="24"/>
  <c r="N55" i="24"/>
  <c r="Q55" i="24" s="1"/>
  <c r="I55" i="24"/>
  <c r="T55" i="24" s="1"/>
  <c r="O54" i="24"/>
  <c r="N54" i="24"/>
  <c r="Q54" i="24" s="1"/>
  <c r="I54" i="24"/>
  <c r="T54" i="24" s="1"/>
  <c r="O53" i="24"/>
  <c r="N53" i="24"/>
  <c r="Q53" i="24" s="1"/>
  <c r="I53" i="24"/>
  <c r="T53" i="24" s="1"/>
  <c r="O52" i="24"/>
  <c r="N52" i="24"/>
  <c r="Q52" i="24" s="1"/>
  <c r="I52" i="24"/>
  <c r="T52" i="24" s="1"/>
  <c r="O51" i="24"/>
  <c r="N51" i="24"/>
  <c r="Q51" i="24" s="1"/>
  <c r="I51" i="24"/>
  <c r="T51" i="24" s="1"/>
  <c r="O50" i="24"/>
  <c r="N50" i="24"/>
  <c r="Q50" i="24" s="1"/>
  <c r="I50" i="24"/>
  <c r="T50" i="24" s="1"/>
  <c r="O49" i="24"/>
  <c r="N49" i="24"/>
  <c r="Q49" i="24" s="1"/>
  <c r="I49" i="24"/>
  <c r="T49" i="24" s="1"/>
  <c r="O48" i="24"/>
  <c r="N48" i="24"/>
  <c r="Q48" i="24" s="1"/>
  <c r="I48" i="24"/>
  <c r="T48" i="24" s="1"/>
  <c r="O47" i="24"/>
  <c r="N47" i="24"/>
  <c r="Q47" i="24" s="1"/>
  <c r="I47" i="24"/>
  <c r="T47" i="24" s="1"/>
  <c r="O46" i="24"/>
  <c r="N46" i="24"/>
  <c r="Q46" i="24" s="1"/>
  <c r="I46" i="24"/>
  <c r="T46" i="24" s="1"/>
  <c r="O45" i="24"/>
  <c r="N45" i="24"/>
  <c r="Q45" i="24" s="1"/>
  <c r="I45" i="24"/>
  <c r="T45" i="24" s="1"/>
  <c r="O44" i="24"/>
  <c r="N44" i="24"/>
  <c r="Q44" i="24" s="1"/>
  <c r="I44" i="24"/>
  <c r="T44" i="24" s="1"/>
  <c r="O43" i="24"/>
  <c r="N43" i="24"/>
  <c r="Q43" i="24" s="1"/>
  <c r="I43" i="24"/>
  <c r="T43" i="24" s="1"/>
  <c r="O42" i="24"/>
  <c r="N42" i="24"/>
  <c r="Q42" i="24" s="1"/>
  <c r="I42" i="24"/>
  <c r="T42" i="24" s="1"/>
  <c r="O41" i="24"/>
  <c r="N41" i="24"/>
  <c r="Q41" i="24" s="1"/>
  <c r="I41" i="24"/>
  <c r="T41" i="24" s="1"/>
  <c r="O40" i="24"/>
  <c r="N40" i="24"/>
  <c r="Q40" i="24" s="1"/>
  <c r="I40" i="24"/>
  <c r="T40" i="24" s="1"/>
  <c r="O39" i="24"/>
  <c r="N39" i="24"/>
  <c r="Q39" i="24" s="1"/>
  <c r="I39" i="24"/>
  <c r="T39" i="24" s="1"/>
  <c r="O38" i="24"/>
  <c r="N38" i="24"/>
  <c r="Q38" i="24" s="1"/>
  <c r="I38" i="24"/>
  <c r="T38" i="24" s="1"/>
  <c r="O37" i="24"/>
  <c r="N37" i="24"/>
  <c r="Q37" i="24" s="1"/>
  <c r="I37" i="24"/>
  <c r="T37" i="24" s="1"/>
  <c r="O36" i="24"/>
  <c r="N36" i="24"/>
  <c r="Q36" i="24" s="1"/>
  <c r="I36" i="24"/>
  <c r="T36" i="24" s="1"/>
  <c r="O35" i="24"/>
  <c r="N35" i="24"/>
  <c r="Q35" i="24" s="1"/>
  <c r="Q15" i="24" s="1"/>
  <c r="F11" i="2" s="1"/>
  <c r="AB11" i="2" s="1"/>
  <c r="I35" i="24"/>
  <c r="T35" i="24" s="1"/>
  <c r="O34" i="24"/>
  <c r="N34" i="24"/>
  <c r="Q34" i="24" s="1"/>
  <c r="I34" i="24"/>
  <c r="T34" i="24" s="1"/>
  <c r="O33" i="24"/>
  <c r="N33" i="24"/>
  <c r="Q33" i="24" s="1"/>
  <c r="I33" i="24"/>
  <c r="T33" i="24" s="1"/>
  <c r="O32" i="24"/>
  <c r="N32" i="24"/>
  <c r="Q32" i="24" s="1"/>
  <c r="I32" i="24"/>
  <c r="T32" i="24" s="1"/>
  <c r="O31" i="24"/>
  <c r="N31" i="24"/>
  <c r="Q31" i="24" s="1"/>
  <c r="I31" i="24"/>
  <c r="T31" i="24" s="1"/>
  <c r="O30" i="24"/>
  <c r="N30" i="24"/>
  <c r="Q30" i="24" s="1"/>
  <c r="I30" i="24"/>
  <c r="T30" i="24" s="1"/>
  <c r="O29" i="24"/>
  <c r="N29" i="24"/>
  <c r="Q29" i="24" s="1"/>
  <c r="I29" i="24"/>
  <c r="T29" i="24" s="1"/>
  <c r="O28" i="24"/>
  <c r="N28" i="24"/>
  <c r="Q28" i="24" s="1"/>
  <c r="I28" i="24"/>
  <c r="T28" i="24" s="1"/>
  <c r="O27" i="24"/>
  <c r="N27" i="24"/>
  <c r="Q27" i="24" s="1"/>
  <c r="Q14" i="24" s="1"/>
  <c r="E11" i="2" s="1"/>
  <c r="AA11" i="2" s="1"/>
  <c r="I27" i="24"/>
  <c r="T27" i="24" s="1"/>
  <c r="O26" i="24"/>
  <c r="N26" i="24"/>
  <c r="Q26" i="24" s="1"/>
  <c r="I26" i="24"/>
  <c r="T26" i="24" s="1"/>
  <c r="O25" i="24"/>
  <c r="N25" i="24"/>
  <c r="Q25" i="24" s="1"/>
  <c r="I25" i="24"/>
  <c r="T25" i="24" s="1"/>
  <c r="O24" i="24"/>
  <c r="N24" i="24"/>
  <c r="Q24" i="24" s="1"/>
  <c r="I24" i="24"/>
  <c r="T24" i="24" s="1"/>
  <c r="O23" i="24"/>
  <c r="N23" i="24"/>
  <c r="Q23" i="24" s="1"/>
  <c r="Q11" i="24" s="1"/>
  <c r="I23" i="24"/>
  <c r="T23" i="24" s="1"/>
  <c r="O22" i="24"/>
  <c r="N22" i="24"/>
  <c r="Q22" i="24" s="1"/>
  <c r="I22" i="24"/>
  <c r="T22" i="24" s="1"/>
  <c r="O21" i="24"/>
  <c r="N21" i="24"/>
  <c r="Q21" i="24" s="1"/>
  <c r="I21" i="24"/>
  <c r="T21" i="24" s="1"/>
  <c r="N16" i="24"/>
  <c r="Q16" i="24" s="1"/>
  <c r="P15" i="24"/>
  <c r="M15" i="24"/>
  <c r="L15" i="24"/>
  <c r="K15" i="24"/>
  <c r="J15" i="24"/>
  <c r="P14" i="24"/>
  <c r="M14" i="24"/>
  <c r="L14" i="24"/>
  <c r="K14" i="24"/>
  <c r="J14" i="24"/>
  <c r="Q13" i="24"/>
  <c r="D11" i="2" s="1"/>
  <c r="Z11" i="2" s="1"/>
  <c r="P13" i="24"/>
  <c r="N13" i="24"/>
  <c r="M13" i="24"/>
  <c r="L13" i="24"/>
  <c r="K13" i="24"/>
  <c r="J13" i="24"/>
  <c r="P12" i="24"/>
  <c r="N12" i="24"/>
  <c r="M12" i="24"/>
  <c r="L12" i="24"/>
  <c r="K12" i="24"/>
  <c r="J12" i="24"/>
  <c r="P11" i="24"/>
  <c r="M11" i="24"/>
  <c r="L11" i="24"/>
  <c r="K11" i="24"/>
  <c r="J11" i="24"/>
  <c r="O131" i="23"/>
  <c r="N131" i="23"/>
  <c r="Q131" i="23" s="1"/>
  <c r="I131" i="23"/>
  <c r="T131" i="23" s="1"/>
  <c r="O130" i="23"/>
  <c r="N130" i="23"/>
  <c r="Q130" i="23" s="1"/>
  <c r="I130" i="23"/>
  <c r="T130" i="23" s="1"/>
  <c r="O129" i="23"/>
  <c r="N129" i="23"/>
  <c r="Q129" i="23" s="1"/>
  <c r="I129" i="23"/>
  <c r="T129" i="23" s="1"/>
  <c r="O128" i="23"/>
  <c r="N128" i="23"/>
  <c r="Q128" i="23" s="1"/>
  <c r="I128" i="23"/>
  <c r="T128" i="23" s="1"/>
  <c r="O127" i="23"/>
  <c r="N127" i="23"/>
  <c r="Q127" i="23" s="1"/>
  <c r="I127" i="23"/>
  <c r="T127" i="23" s="1"/>
  <c r="O126" i="23"/>
  <c r="N126" i="23"/>
  <c r="Q126" i="23" s="1"/>
  <c r="I126" i="23"/>
  <c r="T126" i="23" s="1"/>
  <c r="O125" i="23"/>
  <c r="N125" i="23"/>
  <c r="Q125" i="23" s="1"/>
  <c r="I125" i="23"/>
  <c r="T125" i="23" s="1"/>
  <c r="O124" i="23"/>
  <c r="N124" i="23"/>
  <c r="Q124" i="23" s="1"/>
  <c r="I124" i="23"/>
  <c r="T124" i="23" s="1"/>
  <c r="O123" i="23"/>
  <c r="N123" i="23"/>
  <c r="Q123" i="23" s="1"/>
  <c r="I123" i="23"/>
  <c r="T123" i="23" s="1"/>
  <c r="O122" i="23"/>
  <c r="N122" i="23"/>
  <c r="Q122" i="23" s="1"/>
  <c r="I122" i="23"/>
  <c r="T122" i="23" s="1"/>
  <c r="O121" i="23"/>
  <c r="N121" i="23"/>
  <c r="Q121" i="23" s="1"/>
  <c r="I121" i="23"/>
  <c r="T121" i="23" s="1"/>
  <c r="O120" i="23"/>
  <c r="N120" i="23"/>
  <c r="Q120" i="23" s="1"/>
  <c r="I120" i="23"/>
  <c r="T120" i="23" s="1"/>
  <c r="O119" i="23"/>
  <c r="N119" i="23"/>
  <c r="Q119" i="23" s="1"/>
  <c r="I119" i="23"/>
  <c r="T119" i="23" s="1"/>
  <c r="O118" i="23"/>
  <c r="N118" i="23"/>
  <c r="Q118" i="23" s="1"/>
  <c r="I118" i="23"/>
  <c r="T118" i="23" s="1"/>
  <c r="O117" i="23"/>
  <c r="N117" i="23"/>
  <c r="Q117" i="23" s="1"/>
  <c r="I117" i="23"/>
  <c r="T117" i="23" s="1"/>
  <c r="O116" i="23"/>
  <c r="N116" i="23"/>
  <c r="Q116" i="23" s="1"/>
  <c r="I116" i="23"/>
  <c r="T116" i="23" s="1"/>
  <c r="O115" i="23"/>
  <c r="N115" i="23"/>
  <c r="Q115" i="23" s="1"/>
  <c r="I115" i="23"/>
  <c r="T115" i="23" s="1"/>
  <c r="O114" i="23"/>
  <c r="N114" i="23"/>
  <c r="Q114" i="23" s="1"/>
  <c r="I114" i="23"/>
  <c r="T114" i="23" s="1"/>
  <c r="O113" i="23"/>
  <c r="N113" i="23"/>
  <c r="Q113" i="23" s="1"/>
  <c r="I113" i="23"/>
  <c r="T113" i="23" s="1"/>
  <c r="O112" i="23"/>
  <c r="N112" i="23"/>
  <c r="Q112" i="23" s="1"/>
  <c r="I112" i="23"/>
  <c r="T112" i="23" s="1"/>
  <c r="O111" i="23"/>
  <c r="N111" i="23"/>
  <c r="Q111" i="23" s="1"/>
  <c r="I111" i="23"/>
  <c r="T111" i="23" s="1"/>
  <c r="O110" i="23"/>
  <c r="N110" i="23"/>
  <c r="Q110" i="23" s="1"/>
  <c r="I110" i="23"/>
  <c r="T110" i="23" s="1"/>
  <c r="O109" i="23"/>
  <c r="N109" i="23"/>
  <c r="Q109" i="23" s="1"/>
  <c r="I109" i="23"/>
  <c r="T109" i="23" s="1"/>
  <c r="O108" i="23"/>
  <c r="N108" i="23"/>
  <c r="Q108" i="23" s="1"/>
  <c r="I108" i="23"/>
  <c r="T108" i="23" s="1"/>
  <c r="O107" i="23"/>
  <c r="N107" i="23"/>
  <c r="Q107" i="23" s="1"/>
  <c r="I107" i="23"/>
  <c r="T107" i="23" s="1"/>
  <c r="O106" i="23"/>
  <c r="N106" i="23"/>
  <c r="Q106" i="23" s="1"/>
  <c r="I106" i="23"/>
  <c r="T106" i="23" s="1"/>
  <c r="O105" i="23"/>
  <c r="N105" i="23"/>
  <c r="Q105" i="23" s="1"/>
  <c r="I105" i="23"/>
  <c r="T105" i="23" s="1"/>
  <c r="O104" i="23"/>
  <c r="N104" i="23"/>
  <c r="Q104" i="23" s="1"/>
  <c r="I104" i="23"/>
  <c r="T104" i="23" s="1"/>
  <c r="O103" i="23"/>
  <c r="N103" i="23"/>
  <c r="Q103" i="23" s="1"/>
  <c r="I103" i="23"/>
  <c r="T103" i="23" s="1"/>
  <c r="O102" i="23"/>
  <c r="N102" i="23"/>
  <c r="Q102" i="23" s="1"/>
  <c r="I102" i="23"/>
  <c r="T102" i="23" s="1"/>
  <c r="O101" i="23"/>
  <c r="N101" i="23"/>
  <c r="Q101" i="23" s="1"/>
  <c r="I101" i="23"/>
  <c r="T101" i="23" s="1"/>
  <c r="O100" i="23"/>
  <c r="N100" i="23"/>
  <c r="Q100" i="23" s="1"/>
  <c r="I100" i="23"/>
  <c r="T100" i="23" s="1"/>
  <c r="O99" i="23"/>
  <c r="N99" i="23"/>
  <c r="Q99" i="23" s="1"/>
  <c r="I99" i="23"/>
  <c r="T99" i="23" s="1"/>
  <c r="O98" i="23"/>
  <c r="N98" i="23"/>
  <c r="Q98" i="23" s="1"/>
  <c r="I98" i="23"/>
  <c r="T98" i="23" s="1"/>
  <c r="O97" i="23"/>
  <c r="N97" i="23"/>
  <c r="Q97" i="23" s="1"/>
  <c r="I97" i="23"/>
  <c r="T97" i="23" s="1"/>
  <c r="O96" i="23"/>
  <c r="N96" i="23"/>
  <c r="Q96" i="23" s="1"/>
  <c r="I96" i="23"/>
  <c r="T96" i="23" s="1"/>
  <c r="O95" i="23"/>
  <c r="N95" i="23"/>
  <c r="Q95" i="23" s="1"/>
  <c r="I95" i="23"/>
  <c r="T95" i="23" s="1"/>
  <c r="O94" i="23"/>
  <c r="N94" i="23"/>
  <c r="Q94" i="23" s="1"/>
  <c r="I94" i="23"/>
  <c r="T94" i="23" s="1"/>
  <c r="O93" i="23"/>
  <c r="N93" i="23"/>
  <c r="Q93" i="23" s="1"/>
  <c r="I93" i="23"/>
  <c r="T93" i="23" s="1"/>
  <c r="O92" i="23"/>
  <c r="N92" i="23"/>
  <c r="Q92" i="23" s="1"/>
  <c r="I92" i="23"/>
  <c r="T92" i="23" s="1"/>
  <c r="O91" i="23"/>
  <c r="N91" i="23"/>
  <c r="Q91" i="23" s="1"/>
  <c r="I91" i="23"/>
  <c r="T91" i="23" s="1"/>
  <c r="O90" i="23"/>
  <c r="N90" i="23"/>
  <c r="Q90" i="23" s="1"/>
  <c r="I90" i="23"/>
  <c r="T90" i="23" s="1"/>
  <c r="O89" i="23"/>
  <c r="N89" i="23"/>
  <c r="Q89" i="23" s="1"/>
  <c r="I89" i="23"/>
  <c r="T89" i="23" s="1"/>
  <c r="O88" i="23"/>
  <c r="N88" i="23"/>
  <c r="Q88" i="23" s="1"/>
  <c r="I88" i="23"/>
  <c r="T88" i="23" s="1"/>
  <c r="O87" i="23"/>
  <c r="N87" i="23"/>
  <c r="Q87" i="23" s="1"/>
  <c r="I87" i="23"/>
  <c r="T87" i="23" s="1"/>
  <c r="O86" i="23"/>
  <c r="N86" i="23"/>
  <c r="Q86" i="23" s="1"/>
  <c r="I86" i="23"/>
  <c r="T86" i="23" s="1"/>
  <c r="O85" i="23"/>
  <c r="N85" i="23"/>
  <c r="Q85" i="23" s="1"/>
  <c r="I85" i="23"/>
  <c r="T85" i="23" s="1"/>
  <c r="O84" i="23"/>
  <c r="N84" i="23"/>
  <c r="Q84" i="23" s="1"/>
  <c r="I84" i="23"/>
  <c r="T84" i="23" s="1"/>
  <c r="O83" i="23"/>
  <c r="N83" i="23"/>
  <c r="Q83" i="23" s="1"/>
  <c r="I83" i="23"/>
  <c r="T83" i="23" s="1"/>
  <c r="O82" i="23"/>
  <c r="N82" i="23"/>
  <c r="Q82" i="23" s="1"/>
  <c r="I82" i="23"/>
  <c r="T82" i="23" s="1"/>
  <c r="O81" i="23"/>
  <c r="N81" i="23"/>
  <c r="Q81" i="23" s="1"/>
  <c r="I81" i="23"/>
  <c r="T81" i="23" s="1"/>
  <c r="O80" i="23"/>
  <c r="N80" i="23"/>
  <c r="Q80" i="23" s="1"/>
  <c r="I80" i="23"/>
  <c r="T80" i="23" s="1"/>
  <c r="O79" i="23"/>
  <c r="N79" i="23"/>
  <c r="Q79" i="23" s="1"/>
  <c r="I79" i="23"/>
  <c r="T79" i="23" s="1"/>
  <c r="O78" i="23"/>
  <c r="N78" i="23"/>
  <c r="Q78" i="23" s="1"/>
  <c r="I78" i="23"/>
  <c r="T78" i="23" s="1"/>
  <c r="O77" i="23"/>
  <c r="N77" i="23"/>
  <c r="Q77" i="23" s="1"/>
  <c r="I77" i="23"/>
  <c r="T77" i="23" s="1"/>
  <c r="O76" i="23"/>
  <c r="N76" i="23"/>
  <c r="Q76" i="23" s="1"/>
  <c r="I76" i="23"/>
  <c r="T76" i="23" s="1"/>
  <c r="O75" i="23"/>
  <c r="N75" i="23"/>
  <c r="Q75" i="23" s="1"/>
  <c r="I75" i="23"/>
  <c r="T75" i="23" s="1"/>
  <c r="O74" i="23"/>
  <c r="N74" i="23"/>
  <c r="Q74" i="23" s="1"/>
  <c r="I74" i="23"/>
  <c r="T74" i="23" s="1"/>
  <c r="O73" i="23"/>
  <c r="N73" i="23"/>
  <c r="Q73" i="23" s="1"/>
  <c r="I73" i="23"/>
  <c r="T73" i="23" s="1"/>
  <c r="O72" i="23"/>
  <c r="N72" i="23"/>
  <c r="Q72" i="23" s="1"/>
  <c r="I72" i="23"/>
  <c r="T72" i="23" s="1"/>
  <c r="O71" i="23"/>
  <c r="N71" i="23"/>
  <c r="Q71" i="23" s="1"/>
  <c r="I71" i="23"/>
  <c r="T71" i="23" s="1"/>
  <c r="O70" i="23"/>
  <c r="N70" i="23"/>
  <c r="Q70" i="23" s="1"/>
  <c r="I70" i="23"/>
  <c r="T70" i="23" s="1"/>
  <c r="O69" i="23"/>
  <c r="N69" i="23"/>
  <c r="Q69" i="23" s="1"/>
  <c r="I69" i="23"/>
  <c r="T69" i="23" s="1"/>
  <c r="O68" i="23"/>
  <c r="N68" i="23"/>
  <c r="Q68" i="23" s="1"/>
  <c r="I68" i="23"/>
  <c r="T68" i="23" s="1"/>
  <c r="O67" i="23"/>
  <c r="N67" i="23"/>
  <c r="Q67" i="23" s="1"/>
  <c r="I67" i="23"/>
  <c r="T67" i="23" s="1"/>
  <c r="O66" i="23"/>
  <c r="N66" i="23"/>
  <c r="Q66" i="23" s="1"/>
  <c r="I66" i="23"/>
  <c r="T66" i="23" s="1"/>
  <c r="O65" i="23"/>
  <c r="N65" i="23"/>
  <c r="Q65" i="23" s="1"/>
  <c r="I65" i="23"/>
  <c r="T65" i="23" s="1"/>
  <c r="O64" i="23"/>
  <c r="N64" i="23"/>
  <c r="Q64" i="23" s="1"/>
  <c r="I64" i="23"/>
  <c r="T64" i="23" s="1"/>
  <c r="O63" i="23"/>
  <c r="N63" i="23"/>
  <c r="Q63" i="23" s="1"/>
  <c r="I63" i="23"/>
  <c r="T63" i="23" s="1"/>
  <c r="O62" i="23"/>
  <c r="N62" i="23"/>
  <c r="Q62" i="23" s="1"/>
  <c r="I62" i="23"/>
  <c r="T62" i="23" s="1"/>
  <c r="O61" i="23"/>
  <c r="N61" i="23"/>
  <c r="Q61" i="23" s="1"/>
  <c r="I61" i="23"/>
  <c r="T61" i="23" s="1"/>
  <c r="O60" i="23"/>
  <c r="N60" i="23"/>
  <c r="Q60" i="23" s="1"/>
  <c r="I60" i="23"/>
  <c r="T60" i="23" s="1"/>
  <c r="O59" i="23"/>
  <c r="N59" i="23"/>
  <c r="Q59" i="23" s="1"/>
  <c r="I59" i="23"/>
  <c r="T59" i="23" s="1"/>
  <c r="O58" i="23"/>
  <c r="N58" i="23"/>
  <c r="Q58" i="23" s="1"/>
  <c r="I58" i="23"/>
  <c r="T58" i="23" s="1"/>
  <c r="O57" i="23"/>
  <c r="N57" i="23"/>
  <c r="Q57" i="23" s="1"/>
  <c r="I57" i="23"/>
  <c r="T57" i="23" s="1"/>
  <c r="O56" i="23"/>
  <c r="N56" i="23"/>
  <c r="Q56" i="23" s="1"/>
  <c r="I56" i="23"/>
  <c r="T56" i="23" s="1"/>
  <c r="O55" i="23"/>
  <c r="N55" i="23"/>
  <c r="Q55" i="23" s="1"/>
  <c r="I55" i="23"/>
  <c r="T55" i="23" s="1"/>
  <c r="O54" i="23"/>
  <c r="N54" i="23"/>
  <c r="Q54" i="23" s="1"/>
  <c r="I54" i="23"/>
  <c r="T54" i="23" s="1"/>
  <c r="O53" i="23"/>
  <c r="N53" i="23"/>
  <c r="Q53" i="23" s="1"/>
  <c r="I53" i="23"/>
  <c r="T53" i="23" s="1"/>
  <c r="O52" i="23"/>
  <c r="N52" i="23"/>
  <c r="Q52" i="23" s="1"/>
  <c r="I52" i="23"/>
  <c r="T52" i="23" s="1"/>
  <c r="O51" i="23"/>
  <c r="N51" i="23"/>
  <c r="Q51" i="23" s="1"/>
  <c r="I51" i="23"/>
  <c r="T51" i="23" s="1"/>
  <c r="O50" i="23"/>
  <c r="N50" i="23"/>
  <c r="Q50" i="23" s="1"/>
  <c r="I50" i="23"/>
  <c r="T50" i="23" s="1"/>
  <c r="O49" i="23"/>
  <c r="N49" i="23"/>
  <c r="Q49" i="23" s="1"/>
  <c r="I49" i="23"/>
  <c r="T49" i="23" s="1"/>
  <c r="O48" i="23"/>
  <c r="N48" i="23"/>
  <c r="Q48" i="23" s="1"/>
  <c r="I48" i="23"/>
  <c r="T48" i="23" s="1"/>
  <c r="O47" i="23"/>
  <c r="N47" i="23"/>
  <c r="Q47" i="23" s="1"/>
  <c r="I47" i="23"/>
  <c r="T47" i="23" s="1"/>
  <c r="O46" i="23"/>
  <c r="N46" i="23"/>
  <c r="Q46" i="23" s="1"/>
  <c r="I46" i="23"/>
  <c r="T46" i="23" s="1"/>
  <c r="O45" i="23"/>
  <c r="N45" i="23"/>
  <c r="Q45" i="23" s="1"/>
  <c r="I45" i="23"/>
  <c r="T45" i="23" s="1"/>
  <c r="O44" i="23"/>
  <c r="N44" i="23"/>
  <c r="Q44" i="23" s="1"/>
  <c r="I44" i="23"/>
  <c r="T44" i="23" s="1"/>
  <c r="O43" i="23"/>
  <c r="N43" i="23"/>
  <c r="Q43" i="23" s="1"/>
  <c r="I43" i="23"/>
  <c r="T43" i="23" s="1"/>
  <c r="O42" i="23"/>
  <c r="N42" i="23"/>
  <c r="Q42" i="23" s="1"/>
  <c r="I42" i="23"/>
  <c r="T42" i="23" s="1"/>
  <c r="O41" i="23"/>
  <c r="N41" i="23"/>
  <c r="Q41" i="23" s="1"/>
  <c r="I41" i="23"/>
  <c r="T41" i="23" s="1"/>
  <c r="O40" i="23"/>
  <c r="N40" i="23"/>
  <c r="Q40" i="23" s="1"/>
  <c r="I40" i="23"/>
  <c r="T40" i="23" s="1"/>
  <c r="O39" i="23"/>
  <c r="N39" i="23"/>
  <c r="Q39" i="23" s="1"/>
  <c r="I39" i="23"/>
  <c r="T39" i="23" s="1"/>
  <c r="O38" i="23"/>
  <c r="N38" i="23"/>
  <c r="Q38" i="23" s="1"/>
  <c r="I38" i="23"/>
  <c r="T38" i="23" s="1"/>
  <c r="O37" i="23"/>
  <c r="N37" i="23"/>
  <c r="Q37" i="23" s="1"/>
  <c r="I37" i="23"/>
  <c r="T37" i="23" s="1"/>
  <c r="O36" i="23"/>
  <c r="N36" i="23"/>
  <c r="Q36" i="23" s="1"/>
  <c r="I36" i="23"/>
  <c r="T36" i="23" s="1"/>
  <c r="O35" i="23"/>
  <c r="N35" i="23"/>
  <c r="Q35" i="23" s="1"/>
  <c r="I35" i="23"/>
  <c r="T35" i="23" s="1"/>
  <c r="O34" i="23"/>
  <c r="N34" i="23"/>
  <c r="Q34" i="23" s="1"/>
  <c r="I34" i="23"/>
  <c r="T34" i="23" s="1"/>
  <c r="O33" i="23"/>
  <c r="N33" i="23"/>
  <c r="Q33" i="23" s="1"/>
  <c r="I33" i="23"/>
  <c r="T33" i="23" s="1"/>
  <c r="O32" i="23"/>
  <c r="N32" i="23"/>
  <c r="Q32" i="23" s="1"/>
  <c r="Q12" i="23" s="1"/>
  <c r="C10" i="2" s="1"/>
  <c r="Y10" i="2" s="1"/>
  <c r="I32" i="23"/>
  <c r="T32" i="23" s="1"/>
  <c r="O31" i="23"/>
  <c r="N31" i="23"/>
  <c r="Q31" i="23" s="1"/>
  <c r="I31" i="23"/>
  <c r="T31" i="23" s="1"/>
  <c r="O30" i="23"/>
  <c r="N30" i="23"/>
  <c r="Q30" i="23" s="1"/>
  <c r="I30" i="23"/>
  <c r="T30" i="23" s="1"/>
  <c r="O29" i="23"/>
  <c r="N29" i="23"/>
  <c r="Q29" i="23" s="1"/>
  <c r="I29" i="23"/>
  <c r="T29" i="23" s="1"/>
  <c r="O28" i="23"/>
  <c r="N28" i="23"/>
  <c r="Q28" i="23" s="1"/>
  <c r="I28" i="23"/>
  <c r="T28" i="23" s="1"/>
  <c r="O27" i="23"/>
  <c r="N27" i="23"/>
  <c r="Q27" i="23" s="1"/>
  <c r="I27" i="23"/>
  <c r="T27" i="23" s="1"/>
  <c r="O26" i="23"/>
  <c r="N26" i="23"/>
  <c r="Q26" i="23" s="1"/>
  <c r="D35" i="30" s="1"/>
  <c r="I26" i="23"/>
  <c r="T26" i="23" s="1"/>
  <c r="O25" i="23"/>
  <c r="N25" i="23"/>
  <c r="Q25" i="23" s="1"/>
  <c r="I25" i="23"/>
  <c r="T25" i="23" s="1"/>
  <c r="O24" i="23"/>
  <c r="N24" i="23"/>
  <c r="Q24" i="23" s="1"/>
  <c r="I24" i="23"/>
  <c r="T24" i="23" s="1"/>
  <c r="O23" i="23"/>
  <c r="N23" i="23"/>
  <c r="Q23" i="23" s="1"/>
  <c r="I23" i="23"/>
  <c r="T23" i="23" s="1"/>
  <c r="O22" i="23"/>
  <c r="N22" i="23"/>
  <c r="Q22" i="23" s="1"/>
  <c r="I22" i="23"/>
  <c r="T22" i="23" s="1"/>
  <c r="O21" i="23"/>
  <c r="N21" i="23"/>
  <c r="Q21" i="23" s="1"/>
  <c r="I21" i="23"/>
  <c r="T21" i="23" s="1"/>
  <c r="N16" i="23"/>
  <c r="Q16" i="23" s="1"/>
  <c r="Q15" i="23"/>
  <c r="F10" i="2" s="1"/>
  <c r="AB10" i="2" s="1"/>
  <c r="P15" i="23"/>
  <c r="M15" i="23"/>
  <c r="L15" i="23"/>
  <c r="K15" i="23"/>
  <c r="J15" i="23"/>
  <c r="P14" i="23"/>
  <c r="M14" i="23"/>
  <c r="L14" i="23"/>
  <c r="K14" i="23"/>
  <c r="J14" i="23"/>
  <c r="P13" i="23"/>
  <c r="N13" i="23"/>
  <c r="M13" i="23"/>
  <c r="L13" i="23"/>
  <c r="K13" i="23"/>
  <c r="J13" i="23"/>
  <c r="P12" i="23"/>
  <c r="M12" i="23"/>
  <c r="L12" i="23"/>
  <c r="K12" i="23"/>
  <c r="J12" i="23"/>
  <c r="P11" i="23"/>
  <c r="M11" i="23"/>
  <c r="L11" i="23"/>
  <c r="K11" i="23"/>
  <c r="J11" i="23"/>
  <c r="O131" i="22"/>
  <c r="N131" i="22"/>
  <c r="Q131" i="22" s="1"/>
  <c r="I131" i="22"/>
  <c r="T131" i="22" s="1"/>
  <c r="O130" i="22"/>
  <c r="N130" i="22"/>
  <c r="Q130" i="22" s="1"/>
  <c r="I130" i="22"/>
  <c r="T130" i="22" s="1"/>
  <c r="O129" i="22"/>
  <c r="N129" i="22"/>
  <c r="Q129" i="22" s="1"/>
  <c r="I129" i="22"/>
  <c r="T129" i="22" s="1"/>
  <c r="O128" i="22"/>
  <c r="N128" i="22"/>
  <c r="Q128" i="22" s="1"/>
  <c r="I128" i="22"/>
  <c r="T128" i="22" s="1"/>
  <c r="O127" i="22"/>
  <c r="N127" i="22"/>
  <c r="Q127" i="22" s="1"/>
  <c r="I127" i="22"/>
  <c r="T127" i="22" s="1"/>
  <c r="O126" i="22"/>
  <c r="N126" i="22"/>
  <c r="Q126" i="22" s="1"/>
  <c r="I126" i="22"/>
  <c r="T126" i="22" s="1"/>
  <c r="O125" i="22"/>
  <c r="N125" i="22"/>
  <c r="Q125" i="22" s="1"/>
  <c r="I125" i="22"/>
  <c r="T125" i="22" s="1"/>
  <c r="O124" i="22"/>
  <c r="N124" i="22"/>
  <c r="Q124" i="22" s="1"/>
  <c r="I124" i="22"/>
  <c r="T124" i="22" s="1"/>
  <c r="O123" i="22"/>
  <c r="N123" i="22"/>
  <c r="Q123" i="22" s="1"/>
  <c r="I123" i="22"/>
  <c r="T123" i="22" s="1"/>
  <c r="O122" i="22"/>
  <c r="N122" i="22"/>
  <c r="Q122" i="22" s="1"/>
  <c r="I122" i="22"/>
  <c r="T122" i="22" s="1"/>
  <c r="O121" i="22"/>
  <c r="N121" i="22"/>
  <c r="Q121" i="22" s="1"/>
  <c r="I121" i="22"/>
  <c r="T121" i="22" s="1"/>
  <c r="O120" i="22"/>
  <c r="N120" i="22"/>
  <c r="Q120" i="22" s="1"/>
  <c r="I120" i="22"/>
  <c r="T120" i="22" s="1"/>
  <c r="O119" i="22"/>
  <c r="N119" i="22"/>
  <c r="Q119" i="22" s="1"/>
  <c r="I119" i="22"/>
  <c r="T119" i="22" s="1"/>
  <c r="O118" i="22"/>
  <c r="N118" i="22"/>
  <c r="Q118" i="22" s="1"/>
  <c r="I118" i="22"/>
  <c r="T118" i="22" s="1"/>
  <c r="O117" i="22"/>
  <c r="N117" i="22"/>
  <c r="Q117" i="22" s="1"/>
  <c r="I117" i="22"/>
  <c r="T117" i="22" s="1"/>
  <c r="O116" i="22"/>
  <c r="N116" i="22"/>
  <c r="Q116" i="22" s="1"/>
  <c r="I116" i="22"/>
  <c r="T116" i="22" s="1"/>
  <c r="O115" i="22"/>
  <c r="N115" i="22"/>
  <c r="Q115" i="22" s="1"/>
  <c r="I115" i="22"/>
  <c r="T115" i="22" s="1"/>
  <c r="O114" i="22"/>
  <c r="N114" i="22"/>
  <c r="Q114" i="22" s="1"/>
  <c r="I114" i="22"/>
  <c r="T114" i="22" s="1"/>
  <c r="O113" i="22"/>
  <c r="N113" i="22"/>
  <c r="Q113" i="22" s="1"/>
  <c r="I113" i="22"/>
  <c r="T113" i="22" s="1"/>
  <c r="O112" i="22"/>
  <c r="N112" i="22"/>
  <c r="Q112" i="22" s="1"/>
  <c r="I112" i="22"/>
  <c r="T112" i="22" s="1"/>
  <c r="O111" i="22"/>
  <c r="N111" i="22"/>
  <c r="Q111" i="22" s="1"/>
  <c r="I111" i="22"/>
  <c r="T111" i="22" s="1"/>
  <c r="O110" i="22"/>
  <c r="N110" i="22"/>
  <c r="Q110" i="22" s="1"/>
  <c r="I110" i="22"/>
  <c r="T110" i="22" s="1"/>
  <c r="O109" i="22"/>
  <c r="N109" i="22"/>
  <c r="Q109" i="22" s="1"/>
  <c r="I109" i="22"/>
  <c r="T109" i="22" s="1"/>
  <c r="O108" i="22"/>
  <c r="N108" i="22"/>
  <c r="Q108" i="22" s="1"/>
  <c r="I108" i="22"/>
  <c r="T108" i="22" s="1"/>
  <c r="O107" i="22"/>
  <c r="N107" i="22"/>
  <c r="Q107" i="22" s="1"/>
  <c r="I107" i="22"/>
  <c r="T107" i="22" s="1"/>
  <c r="O106" i="22"/>
  <c r="N106" i="22"/>
  <c r="Q106" i="22" s="1"/>
  <c r="I106" i="22"/>
  <c r="T106" i="22" s="1"/>
  <c r="O105" i="22"/>
  <c r="N105" i="22"/>
  <c r="Q105" i="22" s="1"/>
  <c r="I105" i="22"/>
  <c r="T105" i="22" s="1"/>
  <c r="O104" i="22"/>
  <c r="N104" i="22"/>
  <c r="Q104" i="22" s="1"/>
  <c r="I104" i="22"/>
  <c r="T104" i="22" s="1"/>
  <c r="O103" i="22"/>
  <c r="N103" i="22"/>
  <c r="Q103" i="22" s="1"/>
  <c r="I103" i="22"/>
  <c r="T103" i="22" s="1"/>
  <c r="O102" i="22"/>
  <c r="N102" i="22"/>
  <c r="Q102" i="22" s="1"/>
  <c r="I102" i="22"/>
  <c r="T102" i="22" s="1"/>
  <c r="O101" i="22"/>
  <c r="N101" i="22"/>
  <c r="Q101" i="22" s="1"/>
  <c r="I101" i="22"/>
  <c r="T101" i="22" s="1"/>
  <c r="O100" i="22"/>
  <c r="N100" i="22"/>
  <c r="Q100" i="22" s="1"/>
  <c r="I100" i="22"/>
  <c r="T100" i="22" s="1"/>
  <c r="O99" i="22"/>
  <c r="N99" i="22"/>
  <c r="Q99" i="22" s="1"/>
  <c r="I99" i="22"/>
  <c r="T99" i="22" s="1"/>
  <c r="O98" i="22"/>
  <c r="N98" i="22"/>
  <c r="Q98" i="22" s="1"/>
  <c r="I98" i="22"/>
  <c r="T98" i="22" s="1"/>
  <c r="O97" i="22"/>
  <c r="N97" i="22"/>
  <c r="Q97" i="22" s="1"/>
  <c r="I97" i="22"/>
  <c r="T97" i="22" s="1"/>
  <c r="O96" i="22"/>
  <c r="N96" i="22"/>
  <c r="Q96" i="22" s="1"/>
  <c r="I96" i="22"/>
  <c r="T96" i="22" s="1"/>
  <c r="O95" i="22"/>
  <c r="N95" i="22"/>
  <c r="Q95" i="22" s="1"/>
  <c r="I95" i="22"/>
  <c r="T95" i="22" s="1"/>
  <c r="O94" i="22"/>
  <c r="N94" i="22"/>
  <c r="Q94" i="22" s="1"/>
  <c r="I94" i="22"/>
  <c r="T94" i="22" s="1"/>
  <c r="O93" i="22"/>
  <c r="N93" i="22"/>
  <c r="Q93" i="22" s="1"/>
  <c r="I93" i="22"/>
  <c r="T93" i="22" s="1"/>
  <c r="O92" i="22"/>
  <c r="N92" i="22"/>
  <c r="Q92" i="22" s="1"/>
  <c r="I92" i="22"/>
  <c r="T92" i="22" s="1"/>
  <c r="O91" i="22"/>
  <c r="N91" i="22"/>
  <c r="Q91" i="22" s="1"/>
  <c r="I91" i="22"/>
  <c r="T91" i="22" s="1"/>
  <c r="O90" i="22"/>
  <c r="N90" i="22"/>
  <c r="Q90" i="22" s="1"/>
  <c r="I90" i="22"/>
  <c r="T90" i="22" s="1"/>
  <c r="O89" i="22"/>
  <c r="N89" i="22"/>
  <c r="Q89" i="22" s="1"/>
  <c r="I89" i="22"/>
  <c r="T89" i="22" s="1"/>
  <c r="O88" i="22"/>
  <c r="N88" i="22"/>
  <c r="Q88" i="22" s="1"/>
  <c r="I88" i="22"/>
  <c r="T88" i="22" s="1"/>
  <c r="O87" i="22"/>
  <c r="N87" i="22"/>
  <c r="Q87" i="22" s="1"/>
  <c r="I87" i="22"/>
  <c r="T87" i="22" s="1"/>
  <c r="O86" i="22"/>
  <c r="N86" i="22"/>
  <c r="Q86" i="22" s="1"/>
  <c r="I86" i="22"/>
  <c r="T86" i="22" s="1"/>
  <c r="O85" i="22"/>
  <c r="N85" i="22"/>
  <c r="Q85" i="22" s="1"/>
  <c r="I85" i="22"/>
  <c r="T85" i="22" s="1"/>
  <c r="O84" i="22"/>
  <c r="N84" i="22"/>
  <c r="Q84" i="22" s="1"/>
  <c r="I84" i="22"/>
  <c r="T84" i="22" s="1"/>
  <c r="O83" i="22"/>
  <c r="N83" i="22"/>
  <c r="Q83" i="22" s="1"/>
  <c r="I83" i="22"/>
  <c r="T83" i="22" s="1"/>
  <c r="O82" i="22"/>
  <c r="N82" i="22"/>
  <c r="Q82" i="22" s="1"/>
  <c r="I82" i="22"/>
  <c r="T82" i="22" s="1"/>
  <c r="O81" i="22"/>
  <c r="N81" i="22"/>
  <c r="Q81" i="22" s="1"/>
  <c r="I81" i="22"/>
  <c r="T81" i="22" s="1"/>
  <c r="O80" i="22"/>
  <c r="N80" i="22"/>
  <c r="Q80" i="22" s="1"/>
  <c r="I80" i="22"/>
  <c r="T80" i="22" s="1"/>
  <c r="O79" i="22"/>
  <c r="N79" i="22"/>
  <c r="Q79" i="22" s="1"/>
  <c r="I79" i="22"/>
  <c r="T79" i="22" s="1"/>
  <c r="O78" i="22"/>
  <c r="N78" i="22"/>
  <c r="Q78" i="22" s="1"/>
  <c r="I78" i="22"/>
  <c r="T78" i="22" s="1"/>
  <c r="O77" i="22"/>
  <c r="N77" i="22"/>
  <c r="Q77" i="22" s="1"/>
  <c r="I77" i="22"/>
  <c r="T77" i="22" s="1"/>
  <c r="O76" i="22"/>
  <c r="N76" i="22"/>
  <c r="Q76" i="22" s="1"/>
  <c r="I76" i="22"/>
  <c r="T76" i="22" s="1"/>
  <c r="O75" i="22"/>
  <c r="N75" i="22"/>
  <c r="Q75" i="22" s="1"/>
  <c r="I75" i="22"/>
  <c r="T75" i="22" s="1"/>
  <c r="O74" i="22"/>
  <c r="N74" i="22"/>
  <c r="Q74" i="22" s="1"/>
  <c r="I74" i="22"/>
  <c r="T74" i="22" s="1"/>
  <c r="O73" i="22"/>
  <c r="N73" i="22"/>
  <c r="Q73" i="22" s="1"/>
  <c r="I73" i="22"/>
  <c r="T73" i="22" s="1"/>
  <c r="O72" i="22"/>
  <c r="N72" i="22"/>
  <c r="Q72" i="22" s="1"/>
  <c r="I72" i="22"/>
  <c r="T72" i="22" s="1"/>
  <c r="O71" i="22"/>
  <c r="N71" i="22"/>
  <c r="Q71" i="22" s="1"/>
  <c r="I71" i="22"/>
  <c r="T71" i="22" s="1"/>
  <c r="O70" i="22"/>
  <c r="N70" i="22"/>
  <c r="Q70" i="22" s="1"/>
  <c r="I70" i="22"/>
  <c r="T70" i="22" s="1"/>
  <c r="O69" i="22"/>
  <c r="N69" i="22"/>
  <c r="Q69" i="22" s="1"/>
  <c r="I69" i="22"/>
  <c r="T69" i="22" s="1"/>
  <c r="O68" i="22"/>
  <c r="N68" i="22"/>
  <c r="Q68" i="22" s="1"/>
  <c r="I68" i="22"/>
  <c r="T68" i="22" s="1"/>
  <c r="O67" i="22"/>
  <c r="N67" i="22"/>
  <c r="Q67" i="22" s="1"/>
  <c r="I67" i="22"/>
  <c r="T67" i="22" s="1"/>
  <c r="O66" i="22"/>
  <c r="N66" i="22"/>
  <c r="Q66" i="22" s="1"/>
  <c r="I66" i="22"/>
  <c r="T66" i="22" s="1"/>
  <c r="O65" i="22"/>
  <c r="N65" i="22"/>
  <c r="Q65" i="22" s="1"/>
  <c r="I65" i="22"/>
  <c r="T65" i="22" s="1"/>
  <c r="O64" i="22"/>
  <c r="N64" i="22"/>
  <c r="Q64" i="22" s="1"/>
  <c r="I64" i="22"/>
  <c r="T64" i="22" s="1"/>
  <c r="O63" i="22"/>
  <c r="N63" i="22"/>
  <c r="Q63" i="22" s="1"/>
  <c r="I63" i="22"/>
  <c r="T63" i="22" s="1"/>
  <c r="O62" i="22"/>
  <c r="N62" i="22"/>
  <c r="Q62" i="22" s="1"/>
  <c r="I62" i="22"/>
  <c r="T62" i="22" s="1"/>
  <c r="O61" i="22"/>
  <c r="N61" i="22"/>
  <c r="Q61" i="22" s="1"/>
  <c r="I61" i="22"/>
  <c r="T61" i="22" s="1"/>
  <c r="O60" i="22"/>
  <c r="N60" i="22"/>
  <c r="Q60" i="22" s="1"/>
  <c r="I60" i="22"/>
  <c r="T60" i="22" s="1"/>
  <c r="O59" i="22"/>
  <c r="N59" i="22"/>
  <c r="Q59" i="22" s="1"/>
  <c r="I59" i="22"/>
  <c r="T59" i="22" s="1"/>
  <c r="O58" i="22"/>
  <c r="N58" i="22"/>
  <c r="Q58" i="22" s="1"/>
  <c r="I58" i="22"/>
  <c r="T58" i="22" s="1"/>
  <c r="O57" i="22"/>
  <c r="N57" i="22"/>
  <c r="Q57" i="22" s="1"/>
  <c r="I57" i="22"/>
  <c r="T57" i="22" s="1"/>
  <c r="O56" i="22"/>
  <c r="N56" i="22"/>
  <c r="Q56" i="22" s="1"/>
  <c r="I56" i="22"/>
  <c r="T56" i="22" s="1"/>
  <c r="O55" i="22"/>
  <c r="N55" i="22"/>
  <c r="Q55" i="22" s="1"/>
  <c r="I55" i="22"/>
  <c r="T55" i="22" s="1"/>
  <c r="O54" i="22"/>
  <c r="N54" i="22"/>
  <c r="Q54" i="22" s="1"/>
  <c r="I54" i="22"/>
  <c r="T54" i="22" s="1"/>
  <c r="O53" i="22"/>
  <c r="N53" i="22"/>
  <c r="Q53" i="22" s="1"/>
  <c r="I53" i="22"/>
  <c r="T53" i="22" s="1"/>
  <c r="O52" i="22"/>
  <c r="N52" i="22"/>
  <c r="Q52" i="22" s="1"/>
  <c r="I52" i="22"/>
  <c r="T52" i="22" s="1"/>
  <c r="O51" i="22"/>
  <c r="N51" i="22"/>
  <c r="Q51" i="22" s="1"/>
  <c r="I51" i="22"/>
  <c r="T51" i="22" s="1"/>
  <c r="O50" i="22"/>
  <c r="N50" i="22"/>
  <c r="Q50" i="22" s="1"/>
  <c r="I50" i="22"/>
  <c r="T50" i="22" s="1"/>
  <c r="O49" i="22"/>
  <c r="N49" i="22"/>
  <c r="Q49" i="22" s="1"/>
  <c r="I49" i="22"/>
  <c r="T49" i="22" s="1"/>
  <c r="O48" i="22"/>
  <c r="N48" i="22"/>
  <c r="Q48" i="22" s="1"/>
  <c r="I48" i="22"/>
  <c r="T48" i="22" s="1"/>
  <c r="O47" i="22"/>
  <c r="N47" i="22"/>
  <c r="Q47" i="22" s="1"/>
  <c r="I47" i="22"/>
  <c r="T47" i="22" s="1"/>
  <c r="Q46" i="22"/>
  <c r="O46" i="22"/>
  <c r="N46" i="22"/>
  <c r="I46" i="22"/>
  <c r="T46" i="22" s="1"/>
  <c r="Q45" i="22"/>
  <c r="O45" i="22"/>
  <c r="N45" i="22"/>
  <c r="I45" i="22"/>
  <c r="T45" i="22" s="1"/>
  <c r="Q44" i="22"/>
  <c r="O44" i="22"/>
  <c r="N44" i="22"/>
  <c r="I44" i="22"/>
  <c r="T44" i="22" s="1"/>
  <c r="Q43" i="22"/>
  <c r="O43" i="22"/>
  <c r="N43" i="22"/>
  <c r="I43" i="22"/>
  <c r="T43" i="22" s="1"/>
  <c r="Q42" i="22"/>
  <c r="O42" i="22"/>
  <c r="N42" i="22"/>
  <c r="I42" i="22"/>
  <c r="T42" i="22" s="1"/>
  <c r="Q41" i="22"/>
  <c r="O41" i="22"/>
  <c r="N41" i="22"/>
  <c r="I41" i="22"/>
  <c r="T41" i="22" s="1"/>
  <c r="Q40" i="22"/>
  <c r="O40" i="22"/>
  <c r="N40" i="22"/>
  <c r="I40" i="22"/>
  <c r="T40" i="22" s="1"/>
  <c r="Q39" i="22"/>
  <c r="O39" i="22"/>
  <c r="N39" i="22"/>
  <c r="I39" i="22"/>
  <c r="T39" i="22" s="1"/>
  <c r="Q38" i="22"/>
  <c r="O38" i="22"/>
  <c r="N38" i="22"/>
  <c r="I38" i="22"/>
  <c r="T38" i="22" s="1"/>
  <c r="Q37" i="22"/>
  <c r="O37" i="22"/>
  <c r="N37" i="22"/>
  <c r="I37" i="22"/>
  <c r="T37" i="22" s="1"/>
  <c r="Q36" i="22"/>
  <c r="O36" i="22"/>
  <c r="N36" i="22"/>
  <c r="I36" i="22"/>
  <c r="T36" i="22" s="1"/>
  <c r="O35" i="22"/>
  <c r="N35" i="22"/>
  <c r="Q35" i="22" s="1"/>
  <c r="I35" i="22"/>
  <c r="T35" i="22" s="1"/>
  <c r="O34" i="22"/>
  <c r="N34" i="22"/>
  <c r="Q34" i="22" s="1"/>
  <c r="I34" i="22"/>
  <c r="T34" i="22" s="1"/>
  <c r="O33" i="22"/>
  <c r="N33" i="22"/>
  <c r="I33" i="22"/>
  <c r="T33" i="22" s="1"/>
  <c r="O32" i="22"/>
  <c r="N32" i="22"/>
  <c r="Q32" i="22" s="1"/>
  <c r="I32" i="22"/>
  <c r="T32" i="22" s="1"/>
  <c r="O31" i="22"/>
  <c r="N31" i="22"/>
  <c r="Q31" i="22" s="1"/>
  <c r="I31" i="22"/>
  <c r="T31" i="22" s="1"/>
  <c r="O30" i="22"/>
  <c r="N30" i="22"/>
  <c r="Q30" i="22" s="1"/>
  <c r="I30" i="22"/>
  <c r="T30" i="22" s="1"/>
  <c r="O29" i="22"/>
  <c r="N29" i="22"/>
  <c r="Q29" i="22" s="1"/>
  <c r="I29" i="22"/>
  <c r="T29" i="22" s="1"/>
  <c r="O28" i="22"/>
  <c r="N28" i="22"/>
  <c r="Q28" i="22" s="1"/>
  <c r="I28" i="22"/>
  <c r="T28" i="22" s="1"/>
  <c r="O27" i="22"/>
  <c r="N27" i="22"/>
  <c r="Q27" i="22" s="1"/>
  <c r="I27" i="22"/>
  <c r="T27" i="22" s="1"/>
  <c r="O26" i="22"/>
  <c r="N26" i="22"/>
  <c r="Q26" i="22" s="1"/>
  <c r="I26" i="22"/>
  <c r="T26" i="22" s="1"/>
  <c r="O25" i="22"/>
  <c r="N25" i="22"/>
  <c r="Q25" i="22" s="1"/>
  <c r="I25" i="22"/>
  <c r="T25" i="22" s="1"/>
  <c r="O24" i="22"/>
  <c r="N24" i="22"/>
  <c r="Q24" i="22" s="1"/>
  <c r="Q13" i="22" s="1"/>
  <c r="D9" i="2" s="1"/>
  <c r="Z9" i="2" s="1"/>
  <c r="I24" i="22"/>
  <c r="T24" i="22" s="1"/>
  <c r="O23" i="22"/>
  <c r="N23" i="22"/>
  <c r="Q23" i="22" s="1"/>
  <c r="I23" i="22"/>
  <c r="T23" i="22" s="1"/>
  <c r="O22" i="22"/>
  <c r="N22" i="22"/>
  <c r="Q22" i="22" s="1"/>
  <c r="I22" i="22"/>
  <c r="T22" i="22" s="1"/>
  <c r="O21" i="22"/>
  <c r="N21" i="22"/>
  <c r="Q21" i="22" s="1"/>
  <c r="I21" i="22"/>
  <c r="T21" i="22" s="1"/>
  <c r="N16" i="22"/>
  <c r="Q16" i="22" s="1"/>
  <c r="P15" i="22"/>
  <c r="M15" i="22"/>
  <c r="L15" i="22"/>
  <c r="K15" i="22"/>
  <c r="J15" i="22"/>
  <c r="P14" i="22"/>
  <c r="M14" i="22"/>
  <c r="L14" i="22"/>
  <c r="K14" i="22"/>
  <c r="J14" i="22"/>
  <c r="P13" i="22"/>
  <c r="N13" i="22"/>
  <c r="M13" i="22"/>
  <c r="L13" i="22"/>
  <c r="K13" i="22"/>
  <c r="J13" i="22"/>
  <c r="P12" i="22"/>
  <c r="M12" i="22"/>
  <c r="L12" i="22"/>
  <c r="K12" i="22"/>
  <c r="J12" i="22"/>
  <c r="P11" i="22"/>
  <c r="M11" i="22"/>
  <c r="L11" i="22"/>
  <c r="K11" i="22"/>
  <c r="J11" i="22"/>
  <c r="Q12" i="25" l="1"/>
  <c r="C12" i="2" s="1"/>
  <c r="Y12" i="2" s="1"/>
  <c r="N13" i="26"/>
  <c r="N14" i="25"/>
  <c r="Q12" i="24"/>
  <c r="C11" i="2" s="1"/>
  <c r="Y11" i="2" s="1"/>
  <c r="D26" i="30"/>
  <c r="Q11" i="23"/>
  <c r="Q13" i="23"/>
  <c r="D10" i="2" s="1"/>
  <c r="Z10" i="2" s="1"/>
  <c r="Q14" i="23"/>
  <c r="E10" i="2" s="1"/>
  <c r="AA10" i="2" s="1"/>
  <c r="N12" i="23"/>
  <c r="N11" i="24"/>
  <c r="N15" i="24"/>
  <c r="N14" i="24"/>
  <c r="N11" i="25"/>
  <c r="N17" i="25" s="1"/>
  <c r="N15" i="25"/>
  <c r="N13" i="25"/>
  <c r="N12" i="26"/>
  <c r="Q11" i="26"/>
  <c r="B13" i="2" s="1"/>
  <c r="X13" i="2" s="1"/>
  <c r="Q15" i="26"/>
  <c r="F13" i="2" s="1"/>
  <c r="AB13" i="2" s="1"/>
  <c r="D25" i="30"/>
  <c r="N14" i="26"/>
  <c r="D17" i="30"/>
  <c r="D53" i="30"/>
  <c r="Q13" i="26"/>
  <c r="D13" i="2" s="1"/>
  <c r="Z13" i="2" s="1"/>
  <c r="N14" i="27"/>
  <c r="D16" i="30"/>
  <c r="N13" i="27"/>
  <c r="N12" i="27"/>
  <c r="N11" i="28"/>
  <c r="N15" i="28"/>
  <c r="N13" i="28"/>
  <c r="N12" i="28"/>
  <c r="N13" i="29"/>
  <c r="N12" i="29"/>
  <c r="D43" i="30"/>
  <c r="D52" i="30"/>
  <c r="D33" i="30"/>
  <c r="D24" i="30"/>
  <c r="T20" i="24"/>
  <c r="H1" i="24" s="1"/>
  <c r="J1" i="24" s="1"/>
  <c r="J17" i="24"/>
  <c r="Q15" i="27"/>
  <c r="F14" i="2" s="1"/>
  <c r="AB14" i="2" s="1"/>
  <c r="Q11" i="29"/>
  <c r="B16" i="2" s="1"/>
  <c r="X16" i="2" s="1"/>
  <c r="N15" i="23"/>
  <c r="D34" i="30"/>
  <c r="D44" i="30"/>
  <c r="N11" i="23"/>
  <c r="N14" i="23"/>
  <c r="T20" i="25"/>
  <c r="H1" i="25" s="1"/>
  <c r="J1" i="25" s="1"/>
  <c r="N15" i="22"/>
  <c r="Q33" i="22"/>
  <c r="N12" i="22"/>
  <c r="D42" i="30"/>
  <c r="Q14" i="22"/>
  <c r="E9" i="2" s="1"/>
  <c r="AA9" i="2" s="1"/>
  <c r="N14" i="22"/>
  <c r="T20" i="29"/>
  <c r="H1" i="29" s="1"/>
  <c r="G1" i="29" s="1"/>
  <c r="T20" i="28"/>
  <c r="H1" i="28" s="1"/>
  <c r="I1" i="28" s="1"/>
  <c r="T20" i="27"/>
  <c r="H1" i="27" s="1"/>
  <c r="T20" i="26"/>
  <c r="H1" i="26" s="1"/>
  <c r="T20" i="23"/>
  <c r="H1" i="23" s="1"/>
  <c r="T20" i="22"/>
  <c r="H1" i="22" s="1"/>
  <c r="J1" i="22" s="1"/>
  <c r="D15" i="30"/>
  <c r="N11" i="22"/>
  <c r="Q11" i="22"/>
  <c r="B9" i="2" s="1"/>
  <c r="J17" i="23"/>
  <c r="L17" i="24"/>
  <c r="L17" i="23"/>
  <c r="M17" i="27"/>
  <c r="L17" i="28"/>
  <c r="Q12" i="22"/>
  <c r="C9" i="2" s="1"/>
  <c r="Y9" i="2" s="1"/>
  <c r="K17" i="29"/>
  <c r="P17" i="29"/>
  <c r="L17" i="29"/>
  <c r="K17" i="23"/>
  <c r="P17" i="23"/>
  <c r="N15" i="26"/>
  <c r="N11" i="26"/>
  <c r="J17" i="26"/>
  <c r="Q17" i="23"/>
  <c r="M17" i="23"/>
  <c r="B10" i="2"/>
  <c r="X10" i="2" s="1"/>
  <c r="K17" i="24"/>
  <c r="P17" i="24"/>
  <c r="Q17" i="24"/>
  <c r="M17" i="24"/>
  <c r="B11" i="2"/>
  <c r="X11" i="2" s="1"/>
  <c r="L17" i="25"/>
  <c r="Q17" i="25"/>
  <c r="K17" i="25"/>
  <c r="P17" i="25"/>
  <c r="M17" i="25"/>
  <c r="J17" i="25"/>
  <c r="B12" i="2"/>
  <c r="X12" i="2" s="1"/>
  <c r="L17" i="26"/>
  <c r="K17" i="26"/>
  <c r="P17" i="26"/>
  <c r="M17" i="26"/>
  <c r="J17" i="27"/>
  <c r="K17" i="27"/>
  <c r="P17" i="27"/>
  <c r="L17" i="27"/>
  <c r="B14" i="2"/>
  <c r="X14" i="2" s="1"/>
  <c r="Q17" i="28"/>
  <c r="J17" i="28"/>
  <c r="K17" i="28"/>
  <c r="P17" i="28"/>
  <c r="M17" i="28"/>
  <c r="B15" i="2"/>
  <c r="X15" i="2" s="1"/>
  <c r="J17" i="29"/>
  <c r="M17" i="29"/>
  <c r="J17" i="22"/>
  <c r="L17" i="22"/>
  <c r="M17" i="22"/>
  <c r="K17" i="22"/>
  <c r="P17" i="22"/>
  <c r="N1" i="28"/>
  <c r="N1" i="25"/>
  <c r="N1" i="24"/>
  <c r="N1" i="23"/>
  <c r="N17" i="24" l="1"/>
  <c r="N17" i="29"/>
  <c r="N17" i="28"/>
  <c r="D18" i="30"/>
  <c r="C16" i="30" s="1"/>
  <c r="A76" i="30" s="1"/>
  <c r="X9" i="2"/>
  <c r="N17" i="27"/>
  <c r="Q17" i="27"/>
  <c r="N1" i="26"/>
  <c r="Q17" i="26"/>
  <c r="D7" i="30"/>
  <c r="D8" i="30"/>
  <c r="D27" i="30"/>
  <c r="C24" i="30" s="1"/>
  <c r="I1" i="24"/>
  <c r="G1" i="24"/>
  <c r="N17" i="23"/>
  <c r="N1" i="27"/>
  <c r="A61" i="30"/>
  <c r="A60" i="30"/>
  <c r="N1" i="29"/>
  <c r="Q17" i="29"/>
  <c r="G1" i="25"/>
  <c r="I1" i="25"/>
  <c r="D36" i="30"/>
  <c r="C34" i="30" s="1"/>
  <c r="A72" i="30" s="1"/>
  <c r="I1" i="29"/>
  <c r="D51" i="30"/>
  <c r="Q15" i="22"/>
  <c r="F9" i="2" s="1"/>
  <c r="D45" i="30"/>
  <c r="N17" i="22"/>
  <c r="J1" i="29"/>
  <c r="G1" i="28"/>
  <c r="J1" i="28"/>
  <c r="G1" i="27"/>
  <c r="J1" i="27"/>
  <c r="I1" i="27"/>
  <c r="N17" i="26"/>
  <c r="G1" i="26"/>
  <c r="J1" i="26"/>
  <c r="I1" i="26"/>
  <c r="G1" i="23"/>
  <c r="J1" i="23"/>
  <c r="I1" i="23"/>
  <c r="G1" i="22"/>
  <c r="I1" i="22"/>
  <c r="U16" i="2"/>
  <c r="T16" i="2"/>
  <c r="U15" i="2"/>
  <c r="T15" i="2"/>
  <c r="U14" i="2"/>
  <c r="T14" i="2"/>
  <c r="U13" i="2"/>
  <c r="T13" i="2"/>
  <c r="U12" i="2"/>
  <c r="T12" i="2"/>
  <c r="U11" i="2"/>
  <c r="T11" i="2"/>
  <c r="U10" i="2"/>
  <c r="T10" i="2"/>
  <c r="T9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O9" i="2"/>
  <c r="K17" i="2"/>
  <c r="D55" i="30" s="1"/>
  <c r="J17" i="2"/>
  <c r="D46" i="30" s="1"/>
  <c r="C15" i="30" l="1"/>
  <c r="D22" i="30"/>
  <c r="C17" i="30"/>
  <c r="A77" i="30" s="1"/>
  <c r="U9" i="2"/>
  <c r="AB9" i="2"/>
  <c r="G3" i="2" s="1"/>
  <c r="C25" i="30"/>
  <c r="A74" i="30" s="1"/>
  <c r="D31" i="30"/>
  <c r="C26" i="30"/>
  <c r="A75" i="30" s="1"/>
  <c r="C35" i="30"/>
  <c r="A73" i="30" s="1"/>
  <c r="A64" i="30"/>
  <c r="D40" i="30"/>
  <c r="C33" i="30"/>
  <c r="D54" i="30"/>
  <c r="D6" i="30"/>
  <c r="Q17" i="22"/>
  <c r="P9" i="2"/>
  <c r="N1" i="22"/>
  <c r="D49" i="30"/>
  <c r="C44" i="30"/>
  <c r="A71" i="30" s="1"/>
  <c r="C43" i="30"/>
  <c r="A70" i="30" s="1"/>
  <c r="C42" i="30"/>
  <c r="C46" i="30"/>
  <c r="D47" i="30"/>
  <c r="I17" i="2"/>
  <c r="D37" i="30" s="1"/>
  <c r="S15" i="2"/>
  <c r="N14" i="2"/>
  <c r="N13" i="2"/>
  <c r="N12" i="2"/>
  <c r="S11" i="2"/>
  <c r="N10" i="2"/>
  <c r="N9" i="2"/>
  <c r="C18" i="30" l="1"/>
  <c r="C27" i="30"/>
  <c r="A65" i="30"/>
  <c r="A63" i="30"/>
  <c r="D9" i="30"/>
  <c r="C8" i="30" s="1"/>
  <c r="A67" i="30" s="1"/>
  <c r="C36" i="30"/>
  <c r="C55" i="30"/>
  <c r="D56" i="30"/>
  <c r="C51" i="30"/>
  <c r="D58" i="30"/>
  <c r="D13" i="30" s="1"/>
  <c r="C53" i="30"/>
  <c r="A69" i="30" s="1"/>
  <c r="C52" i="30"/>
  <c r="A68" i="30" s="1"/>
  <c r="C45" i="30"/>
  <c r="C47" i="30" s="1"/>
  <c r="C37" i="30"/>
  <c r="D38" i="30"/>
  <c r="S12" i="2"/>
  <c r="N11" i="2"/>
  <c r="N15" i="2"/>
  <c r="S9" i="2"/>
  <c r="S13" i="2"/>
  <c r="S10" i="2"/>
  <c r="S14" i="2"/>
  <c r="S16" i="2"/>
  <c r="N16" i="2"/>
  <c r="R9" i="2"/>
  <c r="R10" i="2"/>
  <c r="R11" i="2"/>
  <c r="R12" i="2"/>
  <c r="R13" i="2"/>
  <c r="R14" i="2"/>
  <c r="R15" i="2"/>
  <c r="R16" i="2"/>
  <c r="M16" i="2"/>
  <c r="M15" i="2"/>
  <c r="M14" i="2"/>
  <c r="M13" i="2"/>
  <c r="M12" i="2"/>
  <c r="M11" i="2"/>
  <c r="M10" i="2"/>
  <c r="M9" i="2"/>
  <c r="H17" i="2"/>
  <c r="D28" i="30" s="1"/>
  <c r="G17" i="2"/>
  <c r="D19" i="30" s="1"/>
  <c r="C6" i="30" l="1"/>
  <c r="C7" i="30"/>
  <c r="A66" i="30" s="1"/>
  <c r="C38" i="30"/>
  <c r="C54" i="30"/>
  <c r="C56" i="30" s="1"/>
  <c r="C28" i="30"/>
  <c r="C29" i="30" s="1"/>
  <c r="D29" i="30"/>
  <c r="D10" i="30"/>
  <c r="C19" i="30"/>
  <c r="C20" i="30" s="1"/>
  <c r="D20" i="30"/>
  <c r="N10" i="13"/>
  <c r="N11" i="13"/>
  <c r="N12" i="13"/>
  <c r="N13" i="13"/>
  <c r="N14" i="13"/>
  <c r="N15" i="13"/>
  <c r="N16" i="13"/>
  <c r="N17" i="13"/>
  <c r="N9" i="13"/>
  <c r="C18" i="13"/>
  <c r="D18" i="13"/>
  <c r="E18" i="13"/>
  <c r="F18" i="13"/>
  <c r="G18" i="13"/>
  <c r="H18" i="13"/>
  <c r="I18" i="13"/>
  <c r="J18" i="13"/>
  <c r="K18" i="13"/>
  <c r="L18" i="13"/>
  <c r="M18" i="13"/>
  <c r="B18" i="13"/>
  <c r="C9" i="30" l="1"/>
  <c r="D11" i="30"/>
  <c r="A62" i="30" s="1"/>
  <c r="N18" i="13"/>
  <c r="L12" i="2"/>
  <c r="M17" i="2" l="1"/>
  <c r="C17" i="2"/>
  <c r="R17" i="2" s="1"/>
  <c r="L2" i="2" s="1"/>
  <c r="Q9" i="2"/>
  <c r="L9" i="2"/>
  <c r="Q12" i="2"/>
  <c r="L15" i="2"/>
  <c r="F17" i="2" l="1"/>
  <c r="U17" i="2" s="1"/>
  <c r="L5" i="2" s="1"/>
  <c r="P17" i="2"/>
  <c r="N17" i="2"/>
  <c r="D17" i="2"/>
  <c r="S17" i="2" s="1"/>
  <c r="L3" i="2" s="1"/>
  <c r="B17" i="2"/>
  <c r="Q17" i="2" s="1"/>
  <c r="L1" i="2" s="1"/>
  <c r="Q10" i="2"/>
  <c r="L10" i="2"/>
  <c r="Q14" i="2"/>
  <c r="L14" i="2"/>
  <c r="Q16" i="2"/>
  <c r="L16" i="2"/>
  <c r="Q13" i="2"/>
  <c r="L13" i="2"/>
  <c r="Q11" i="2"/>
  <c r="L11" i="2"/>
  <c r="Q15" i="2"/>
  <c r="E17" i="2" l="1"/>
  <c r="T17" i="2" s="1"/>
  <c r="L4" i="2" s="1"/>
  <c r="O17" i="2"/>
  <c r="L17" i="2"/>
</calcChain>
</file>

<file path=xl/sharedStrings.xml><?xml version="1.0" encoding="utf-8"?>
<sst xmlns="http://schemas.openxmlformats.org/spreadsheetml/2006/main" count="584" uniqueCount="168">
  <si>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</si>
  <si>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</si>
  <si>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</si>
  <si>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</si>
  <si>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</si>
  <si>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</si>
  <si>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</si>
  <si>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</si>
  <si>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</si>
  <si>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</si>
  <si>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</si>
  <si>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</si>
  <si>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</si>
  <si>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</si>
  <si>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</si>
  <si>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</si>
  <si>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</si>
  <si>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</si>
  <si>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</si>
  <si>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</si>
  <si>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</si>
  <si>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</si>
  <si>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</si>
  <si>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</si>
  <si>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</si>
  <si>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</si>
  <si>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</si>
  <si>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</si>
  <si>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</si>
  <si>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</si>
  <si>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</si>
  <si>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</si>
  <si>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</si>
  <si>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</si>
  <si>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</si>
  <si>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</si>
  <si>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</si>
  <si>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</si>
  <si>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</si>
  <si>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</si>
  <si>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</si>
  <si>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</si>
  <si>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</si>
  <si>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</si>
  <si>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</si>
  <si>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2</t>
  </si>
  <si>
    <t>Tabuľka č. 3</t>
  </si>
  <si>
    <t>Percento žiadaného prispevku</t>
  </si>
  <si>
    <t>výstup mimo prílohy I. ZFEU - PO, KE, BB, ZA kraj</t>
  </si>
  <si>
    <t>Produkt spracovania</t>
  </si>
  <si>
    <t>1a. Oprávnené výdavky spolu výstup na prílohe I. ZFEU menej rozvinuté regióny</t>
  </si>
  <si>
    <t>1b. Oprávnené výdavky spolu výstup na prílohe I. ZFEU ostatné regióny (Bratislavský kraj)</t>
  </si>
  <si>
    <t>1c. Oprávnené výdavky spolu výstup mimo prílohy I. ZFEU - PO, KE, BB, ZA kraj</t>
  </si>
  <si>
    <t>1d. Oprávnené výdavky spolu výstup mimo prílohy I. ZFEU - TN, NR, TT kraj</t>
  </si>
  <si>
    <t>výstup na prílohe I. ZFEU menej rozvinuté regióny</t>
  </si>
  <si>
    <t>výstup na prílohe I. ZFEU ostatné regióny (Bratislavský kraj)</t>
  </si>
  <si>
    <t>výstup mimo prílohy I. ZFEU - TN, NR, TT kraj</t>
  </si>
  <si>
    <t>výstup mimo prílohy I. ZFEU - Bratislavský kraj</t>
  </si>
  <si>
    <t>Výstup na prílohe I. ZFEU menej rozvinuté regióny</t>
  </si>
  <si>
    <t>Výstup na prílohe I. ZFEU ostatné regióny (Bratislavský kraj)</t>
  </si>
  <si>
    <t>Výstup mimo prílohy I. ZFEU - PO, KE, BB, ZA kraj</t>
  </si>
  <si>
    <t>Výstup mimo prílohy I. ZFEU - TN, NR, TT kraj</t>
  </si>
  <si>
    <t>Výstup mimo prílohy I. ZFEU - Bratislavský kraj</t>
  </si>
  <si>
    <t>1e. Oprávnené výdavky spolu výstup mimo prílohy I. ZFEU - Bratislavský kraj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</si>
  <si>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</si>
  <si>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</si>
  <si>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</si>
  <si>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</si>
  <si>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</si>
  <si>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</si>
  <si>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</si>
  <si>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Miesto realizácie</t>
  </si>
  <si>
    <t>Obstaranie stavieb/pozemkov</t>
  </si>
  <si>
    <t>menej rozvinuté regióny</t>
  </si>
  <si>
    <t>iné regióny</t>
  </si>
  <si>
    <t>obstaranie stavieb</t>
  </si>
  <si>
    <t>obstaranie pozemkov</t>
  </si>
  <si>
    <t>2. Výška žiadaného finančného príspevku SPOLU = 2A+2B+2C+2D+2E</t>
  </si>
  <si>
    <t>Por. číslo</t>
  </si>
  <si>
    <t>Rozdelenie oprávnených výdavkov</t>
  </si>
  <si>
    <t>% z oprávnených výdavkov</t>
  </si>
  <si>
    <t>Rozpočet v EUR</t>
  </si>
  <si>
    <t>Celkové oprávnené výdavky na projekt (4=4A+4B+4C+4D+4E)</t>
  </si>
  <si>
    <t>Požadovaná výška finančného príspevku (5=5A+5B+5C+5D+5E)</t>
  </si>
  <si>
    <t>x</t>
  </si>
  <si>
    <t>Vlastné zdroje (6=6A+6B+6C+6D+6E)</t>
  </si>
  <si>
    <t>Ostatné výdavky na projekt nezahrnuté v bodoch 1, 2 a 3 (neoprávnené výdavky) (7=7A+7B+7C+7D+7E)</t>
  </si>
  <si>
    <t>Celkový objem výdavkov na projekt (8=8A+8B+8C+8D+8E)</t>
  </si>
  <si>
    <t>1A</t>
  </si>
  <si>
    <t>2A</t>
  </si>
  <si>
    <t>3A</t>
  </si>
  <si>
    <t>4A</t>
  </si>
  <si>
    <t>Celkové oprávnené výdavky na projekt (4A=1A+2A+3A)</t>
  </si>
  <si>
    <t>5A</t>
  </si>
  <si>
    <t>Požadovaná výška finančného príspevku</t>
  </si>
  <si>
    <t>6A</t>
  </si>
  <si>
    <t>7A</t>
  </si>
  <si>
    <t>Ostatné výdavky na projekt nezahrnuté v bodoch 1A, 2A a 3A (neoprávnené výdavky)</t>
  </si>
  <si>
    <t>8A</t>
  </si>
  <si>
    <t>Celkový objem výdavkov na projekt (8A=4A+7A)</t>
  </si>
  <si>
    <t>1B</t>
  </si>
  <si>
    <t>2B</t>
  </si>
  <si>
    <t>3B</t>
  </si>
  <si>
    <t>4B</t>
  </si>
  <si>
    <t>Celkové oprávnené výdavky na projekt (4B=1B+2B+3B)</t>
  </si>
  <si>
    <t>5B</t>
  </si>
  <si>
    <t>6B</t>
  </si>
  <si>
    <t>Vlastné zdroje (6B=4B-5B)</t>
  </si>
  <si>
    <t>7B</t>
  </si>
  <si>
    <t>Ostatné výdavky na projekt nezahrnuté v bodoch 1B, 2B a 3B (neoprávnené výdavky)</t>
  </si>
  <si>
    <t>8B</t>
  </si>
  <si>
    <t>Celkový objem výdavkov na projekt (8B=4B+7B)</t>
  </si>
  <si>
    <t>1C</t>
  </si>
  <si>
    <t>2C</t>
  </si>
  <si>
    <t>3C</t>
  </si>
  <si>
    <t>4C</t>
  </si>
  <si>
    <t>Celkové oprávnené výdavky na projekt (4C=1C+2C+3C)</t>
  </si>
  <si>
    <t>5C</t>
  </si>
  <si>
    <t>6C</t>
  </si>
  <si>
    <t>Vlastné zdroje (6C=4C-5C)</t>
  </si>
  <si>
    <t>7C</t>
  </si>
  <si>
    <t>Ostatné výdavky na projekt nezahrnuté v bodoch 1C, 2C a 3C (neoprávnené výdavky)</t>
  </si>
  <si>
    <t>8C</t>
  </si>
  <si>
    <t>Celkový objem výdavkov na projekt (8C=4C+7C)</t>
  </si>
  <si>
    <t>1D</t>
  </si>
  <si>
    <t>2D</t>
  </si>
  <si>
    <t>3D</t>
  </si>
  <si>
    <t>4D</t>
  </si>
  <si>
    <t>Celkové oprávnené výdavky na projekt (4D=1D+2D+3D)</t>
  </si>
  <si>
    <t>5D</t>
  </si>
  <si>
    <t>6D</t>
  </si>
  <si>
    <t>Vlastné zdroje (6D=4D-5D)</t>
  </si>
  <si>
    <t>7D</t>
  </si>
  <si>
    <t>Ostatné výdavky na projekt nezahrnuté v bodoch 1D, 2D a 3D (neoprávnené výdavky)</t>
  </si>
  <si>
    <t>8D</t>
  </si>
  <si>
    <t>Celkový objem výdavkov na projekt (8D=4D+7D)</t>
  </si>
  <si>
    <t>1E</t>
  </si>
  <si>
    <t>2E</t>
  </si>
  <si>
    <t>3E</t>
  </si>
  <si>
    <t>4E</t>
  </si>
  <si>
    <t>Celkové oprávnené výdavky na projekt (4E=1E+2E+3E)</t>
  </si>
  <si>
    <t>5E</t>
  </si>
  <si>
    <t>6E</t>
  </si>
  <si>
    <t>Vlastné zdroje (6E=4E-5E)</t>
  </si>
  <si>
    <t>7E</t>
  </si>
  <si>
    <t>Ostatné výdavky na projekt nezahrnuté v bodoch 1E, 2E a 3E (neoprávnené výdavky)</t>
  </si>
  <si>
    <t>8E</t>
  </si>
  <si>
    <t>Celkový objem výdavkov na projekt (8E=4E+7E)</t>
  </si>
  <si>
    <t>Oprávnené výdavky (1=1A+1B+1C+1D+1E)</t>
  </si>
  <si>
    <t>Obstaranie stavieb (2=2A+2B+2C+2D+2E)</t>
  </si>
  <si>
    <t>Obstaranie pozemkov (3=3A+3B+3C+3D+3E)</t>
  </si>
  <si>
    <t>2A. Výška žiadaného finančného príspevku- VÝSTUP V RÁMCI PRÍLOHY  I. ZFEU MENEJ ROZVINUTÉ REGIÓNY</t>
  </si>
  <si>
    <t xml:space="preserve">Oprávnené výdavky </t>
  </si>
  <si>
    <t>Obstaranie stavieb</t>
  </si>
  <si>
    <t>Obstaranie pozemkov</t>
  </si>
  <si>
    <t>2B. Výška žiadaného finančného príspevku - VÝSTUP V RÁMCI PRÍLOHY  I. ZFEU OSTATNÉ REGIÓNY</t>
  </si>
  <si>
    <t>Oprávnené výdavky</t>
  </si>
  <si>
    <t>2C. Výška žiadaného finančného príspevku - VÝSTUP MIMO PRÍLOHY I. ZFEU - PO, KE, BB, ZA kraj</t>
  </si>
  <si>
    <t>2D. Výška žiadaného finančného príspevku - VÝSTUP MIMO PRÍLOHY I. ZFEU - TN, NR, TT kraj</t>
  </si>
  <si>
    <t>2E. Výška žiadaného finančného príspevku - VÝSTUP MIMO PRÍLOHY I. ZFEU - BA kraj</t>
  </si>
  <si>
    <t>Vlastné zdroje (6A=4A-5A)</t>
  </si>
  <si>
    <t>kategória podniku</t>
  </si>
  <si>
    <t>mikro alebo malý podnik</t>
  </si>
  <si>
    <t>stredný podnik</t>
  </si>
  <si>
    <t>veľký podnik</t>
  </si>
  <si>
    <t>vyberte položku</t>
  </si>
  <si>
    <t>POŽADOVANÁ VÝŠKA FINANČNÉHO PRÍSPEVKU</t>
  </si>
  <si>
    <t>Tabuľka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</si>
</sst>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2" borderId="17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2" borderId="18" xfId="0" applyNumberFormat="1" applyFont="1" applyFill="1" applyBorder="1" applyAlignment="1" applyProtection="1">
      <alignment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4" fontId="3" fillId="2" borderId="2" xfId="0" applyNumberFormat="1" applyFont="1" applyFill="1" applyBorder="1" applyAlignment="1" applyProtection="1">
      <alignment vertical="center"/>
      <protection hidden="1"/>
    </xf>
    <xf numFmtId="4" fontId="3" fillId="2" borderId="1" xfId="0" applyNumberFormat="1" applyFont="1" applyFill="1" applyBorder="1" applyAlignment="1" applyProtection="1">
      <alignment vertical="center"/>
      <protection hidden="1"/>
    </xf>
    <xf numFmtId="4" fontId="2" fillId="0" borderId="22" xfId="0" applyNumberFormat="1" applyFont="1" applyBorder="1" applyAlignment="1" applyProtection="1">
      <alignment vertical="center" wrapText="1"/>
      <protection locked="0"/>
    </xf>
    <xf numFmtId="4" fontId="2" fillId="0" borderId="18" xfId="0" applyNumberFormat="1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3" fillId="0" borderId="18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4" fontId="3" fillId="0" borderId="18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1" xfId="0" applyNumberFormat="1" applyFont="1" applyBorder="1" applyAlignment="1" applyProtection="1">
      <alignment vertical="center" wrapText="1"/>
      <protection hidden="1"/>
    </xf>
    <xf numFmtId="4" fontId="3" fillId="0" borderId="19" xfId="0" applyNumberFormat="1" applyFont="1" applyBorder="1" applyAlignment="1" applyProtection="1">
      <alignment vertical="center"/>
      <protection hidden="1"/>
    </xf>
    <xf numFmtId="4" fontId="3" fillId="0" borderId="13" xfId="0" applyNumberFormat="1" applyFont="1" applyBorder="1" applyAlignment="1" applyProtection="1">
      <alignment vertical="center"/>
      <protection hidden="1"/>
    </xf>
    <xf numFmtId="0" fontId="4" fillId="4" borderId="26" xfId="0" applyFont="1" applyFill="1" applyBorder="1" applyAlignment="1">
      <alignment horizontal="center" vertical="center"/>
    </xf>
    <xf numFmtId="4" fontId="3" fillId="4" borderId="19" xfId="0" applyNumberFormat="1" applyFont="1" applyFill="1" applyBorder="1" applyAlignment="1" applyProtection="1">
      <alignment vertical="center"/>
      <protection hidden="1"/>
    </xf>
    <xf numFmtId="0" fontId="4" fillId="4" borderId="27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13" xfId="0" applyNumberFormat="1" applyFont="1" applyFill="1" applyBorder="1" applyAlignment="1" applyProtection="1">
      <alignment vertical="center"/>
      <protection hidden="1"/>
    </xf>
    <xf numFmtId="0" fontId="4" fillId="4" borderId="25" xfId="0" applyFont="1" applyFill="1" applyBorder="1" applyAlignment="1">
      <alignment horizontal="center" vertical="center"/>
    </xf>
    <xf numFmtId="4" fontId="2" fillId="0" borderId="18" xfId="0" applyNumberFormat="1" applyFont="1" applyBorder="1" applyAlignment="1" applyProtection="1">
      <alignment vertical="center"/>
      <protection locked="0"/>
    </xf>
    <xf numFmtId="4" fontId="3" fillId="4" borderId="21" xfId="0" applyNumberFormat="1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3" fillId="2" borderId="29" xfId="0" applyNumberFormat="1" applyFont="1" applyFill="1" applyBorder="1" applyAlignment="1" applyProtection="1">
      <alignment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4" fontId="1" fillId="7" borderId="2" xfId="0" applyNumberFormat="1" applyFont="1" applyFill="1" applyBorder="1" applyAlignment="1" applyProtection="1">
      <alignment vertical="center"/>
      <protection hidden="1"/>
    </xf>
    <xf numFmtId="10" fontId="1" fillId="7" borderId="2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10" fontId="1" fillId="7" borderId="19" xfId="0" applyNumberFormat="1" applyFont="1" applyFill="1" applyBorder="1" applyAlignment="1" applyProtection="1">
      <alignment vertical="center"/>
      <protection hidden="1"/>
    </xf>
    <xf numFmtId="4" fontId="1" fillId="7" borderId="35" xfId="0" applyNumberFormat="1" applyFont="1" applyFill="1" applyBorder="1" applyAlignment="1" applyProtection="1">
      <alignment vertical="center"/>
      <protection hidden="1"/>
    </xf>
    <xf numFmtId="10" fontId="1" fillId="7" borderId="35" xfId="0" applyNumberFormat="1" applyFont="1" applyFill="1" applyBorder="1" applyAlignment="1" applyProtection="1">
      <alignment vertical="center"/>
      <protection hidden="1"/>
    </xf>
    <xf numFmtId="10" fontId="1" fillId="7" borderId="38" xfId="0" applyNumberFormat="1" applyFont="1" applyFill="1" applyBorder="1" applyAlignment="1" applyProtection="1">
      <alignment vertical="center"/>
      <protection hidden="1"/>
    </xf>
    <xf numFmtId="4" fontId="4" fillId="8" borderId="40" xfId="0" applyNumberFormat="1" applyFont="1" applyFill="1" applyBorder="1" applyAlignment="1" applyProtection="1">
      <alignment vertical="center"/>
      <protection hidden="1"/>
    </xf>
    <xf numFmtId="10" fontId="4" fillId="8" borderId="40" xfId="0" applyNumberFormat="1" applyFont="1" applyFill="1" applyBorder="1" applyAlignment="1" applyProtection="1">
      <alignment vertical="center"/>
      <protection hidden="1"/>
    </xf>
    <xf numFmtId="10" fontId="4" fillId="8" borderId="41" xfId="0" applyNumberFormat="1" applyFont="1" applyFill="1" applyBorder="1" applyAlignment="1" applyProtection="1">
      <alignment vertical="center"/>
      <protection hidden="1"/>
    </xf>
    <xf numFmtId="0" fontId="3" fillId="8" borderId="12" xfId="0" applyFont="1" applyFill="1" applyBorder="1" applyAlignment="1" applyProtection="1">
      <alignment horizontal="center" vertical="center" wrapText="1"/>
      <protection hidden="1"/>
    </xf>
    <xf numFmtId="4" fontId="1" fillId="7" borderId="22" xfId="0" applyNumberFormat="1" applyFont="1" applyFill="1" applyBorder="1" applyAlignment="1" applyProtection="1">
      <alignment vertical="center"/>
      <protection hidden="1"/>
    </xf>
    <xf numFmtId="0" fontId="3" fillId="8" borderId="27" xfId="0" applyFont="1" applyFill="1" applyBorder="1" applyAlignment="1" applyProtection="1">
      <alignment horizontal="center" vertical="center" wrapText="1"/>
      <protection hidden="1"/>
    </xf>
    <xf numFmtId="4" fontId="4" fillId="8" borderId="39" xfId="0" applyNumberFormat="1" applyFont="1" applyFill="1" applyBorder="1" applyAlignment="1" applyProtection="1">
      <alignment vertical="center"/>
      <protection hidden="1"/>
    </xf>
    <xf numFmtId="4" fontId="4" fillId="8" borderId="41" xfId="0" applyNumberFormat="1" applyFont="1" applyFill="1" applyBorder="1" applyAlignment="1" applyProtection="1">
      <alignment vertical="center"/>
      <protection hidden="1"/>
    </xf>
    <xf numFmtId="4" fontId="1" fillId="0" borderId="2" xfId="0" applyNumberFormat="1" applyFont="1" applyFill="1" applyBorder="1" applyAlignment="1" applyProtection="1">
      <alignment vertical="center"/>
      <protection locked="0"/>
    </xf>
    <xf numFmtId="0" fontId="3" fillId="8" borderId="24" xfId="0" applyFont="1" applyFill="1" applyBorder="1" applyAlignment="1" applyProtection="1">
      <alignment horizontal="center" vertical="center" wrapText="1"/>
      <protection hidden="1"/>
    </xf>
    <xf numFmtId="0" fontId="3" fillId="8" borderId="20" xfId="0" applyFont="1" applyFill="1" applyBorder="1" applyAlignment="1" applyProtection="1">
      <alignment horizontal="center" vertical="center" wrapText="1"/>
      <protection hidden="1"/>
    </xf>
    <xf numFmtId="4" fontId="1" fillId="7" borderId="26" xfId="0" applyNumberFormat="1" applyFont="1" applyFill="1" applyBorder="1" applyAlignment="1" applyProtection="1">
      <alignment vertical="center"/>
      <protection hidden="1"/>
    </xf>
    <xf numFmtId="4" fontId="1" fillId="7" borderId="19" xfId="0" applyNumberFormat="1" applyFont="1" applyFill="1" applyBorder="1" applyAlignment="1" applyProtection="1">
      <alignment vertical="center"/>
      <protection hidden="1"/>
    </xf>
    <xf numFmtId="4" fontId="1" fillId="7" borderId="37" xfId="0" applyNumberFormat="1" applyFont="1" applyFill="1" applyBorder="1" applyAlignment="1" applyProtection="1">
      <alignment vertical="center"/>
      <protection hidden="1"/>
    </xf>
    <xf numFmtId="4" fontId="1" fillId="7" borderId="38" xfId="0" applyNumberFormat="1" applyFont="1" applyFill="1" applyBorder="1" applyAlignment="1" applyProtection="1">
      <alignment vertical="center"/>
      <protection hidden="1"/>
    </xf>
    <xf numFmtId="4" fontId="1" fillId="0" borderId="26" xfId="0" applyNumberFormat="1" applyFont="1" applyFill="1" applyBorder="1" applyAlignment="1" applyProtection="1">
      <alignment vertical="center"/>
      <protection locked="0"/>
    </xf>
    <xf numFmtId="4" fontId="1" fillId="0" borderId="19" xfId="0" applyNumberFormat="1" applyFont="1" applyFill="1" applyBorder="1" applyAlignment="1" applyProtection="1">
      <alignment vertical="center"/>
      <protection locked="0"/>
    </xf>
    <xf numFmtId="10" fontId="1" fillId="7" borderId="4" xfId="0" applyNumberFormat="1" applyFont="1" applyFill="1" applyBorder="1" applyAlignment="1" applyProtection="1">
      <alignment vertical="center"/>
      <protection hidden="1"/>
    </xf>
    <xf numFmtId="10" fontId="1" fillId="7" borderId="42" xfId="0" applyNumberFormat="1" applyFont="1" applyFill="1" applyBorder="1" applyAlignment="1" applyProtection="1">
      <alignment vertical="center"/>
      <protection hidden="1"/>
    </xf>
    <xf numFmtId="10" fontId="4" fillId="8" borderId="43" xfId="0" applyNumberFormat="1" applyFont="1" applyFill="1" applyBorder="1" applyAlignment="1" applyProtection="1">
      <alignment vertical="center"/>
      <protection hidden="1"/>
    </xf>
    <xf numFmtId="0" fontId="4" fillId="7" borderId="48" xfId="0" applyFont="1" applyFill="1" applyBorder="1" applyAlignment="1" applyProtection="1">
      <alignment horizontal="center" vertical="center"/>
      <protection hidden="1"/>
    </xf>
    <xf numFmtId="0" fontId="4" fillId="7" borderId="49" xfId="0" applyFont="1" applyFill="1" applyBorder="1" applyAlignment="1" applyProtection="1">
      <alignment horizontal="center" vertical="center"/>
      <protection hidden="1"/>
    </xf>
    <xf numFmtId="0" fontId="4" fillId="8" borderId="44" xfId="0" applyFont="1" applyFill="1" applyBorder="1" applyAlignment="1" applyProtection="1">
      <alignment horizontal="center" vertical="center"/>
      <protection hidden="1"/>
    </xf>
    <xf numFmtId="4" fontId="3" fillId="2" borderId="18" xfId="0" applyNumberFormat="1" applyFont="1" applyFill="1" applyBorder="1" applyAlignment="1" applyProtection="1">
      <alignment vertical="center"/>
      <protection hidden="1"/>
    </xf>
    <xf numFmtId="4" fontId="3" fillId="2" borderId="21" xfId="0" applyNumberFormat="1" applyFont="1" applyFill="1" applyBorder="1" applyAlignment="1" applyProtection="1">
      <alignment vertical="center"/>
      <protection hidden="1"/>
    </xf>
    <xf numFmtId="4" fontId="3" fillId="2" borderId="19" xfId="0" applyNumberFormat="1" applyFont="1" applyFill="1" applyBorder="1" applyAlignment="1" applyProtection="1">
      <alignment vertical="center"/>
      <protection hidden="1"/>
    </xf>
    <xf numFmtId="4" fontId="3" fillId="2" borderId="13" xfId="0" applyNumberFormat="1" applyFont="1" applyFill="1" applyBorder="1" applyAlignment="1" applyProtection="1">
      <alignment vertical="center"/>
      <protection hidden="1"/>
    </xf>
    <xf numFmtId="0" fontId="3" fillId="2" borderId="3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9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4" fontId="6" fillId="0" borderId="2" xfId="0" applyNumberFormat="1" applyFont="1" applyBorder="1" applyAlignment="1" applyProtection="1">
      <alignment horizontal="right" vertical="center" wrapText="1"/>
      <protection hidden="1"/>
    </xf>
    <xf numFmtId="4" fontId="6" fillId="9" borderId="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" xfId="0" applyNumberFormat="1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1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11" borderId="0" xfId="0" applyFont="1" applyFill="1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hidden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hidden="1"/>
    </xf>
    <xf numFmtId="0" fontId="5" fillId="0" borderId="0" xfId="0" applyFont="1" applyFill="1" applyAlignment="1" applyProtection="1">
      <alignment horizontal="center" vertical="center"/>
      <protection locked="0"/>
    </xf>
    <xf numFmtId="0" fontId="4" fillId="8" borderId="46" xfId="0" applyFont="1" applyFill="1" applyBorder="1" applyAlignment="1" applyProtection="1">
      <alignment horizontal="center" vertical="center"/>
      <protection hidden="1"/>
    </xf>
    <xf numFmtId="0" fontId="4" fillId="8" borderId="47" xfId="0" applyFont="1" applyFill="1" applyBorder="1" applyAlignment="1" applyProtection="1">
      <alignment horizontal="center" vertical="center"/>
      <protection hidden="1"/>
    </xf>
    <xf numFmtId="0" fontId="4" fillId="8" borderId="5" xfId="0" applyFont="1" applyFill="1" applyBorder="1" applyAlignment="1" applyProtection="1">
      <alignment horizontal="center" vertical="center"/>
      <protection hidden="1"/>
    </xf>
    <xf numFmtId="0" fontId="4" fillId="8" borderId="6" xfId="0" applyFont="1" applyFill="1" applyBorder="1" applyAlignment="1" applyProtection="1">
      <alignment horizontal="center" vertical="center"/>
      <protection hidden="1"/>
    </xf>
    <xf numFmtId="0" fontId="4" fillId="8" borderId="23" xfId="0" applyFont="1" applyFill="1" applyBorder="1" applyAlignment="1" applyProtection="1">
      <alignment horizontal="center" vertical="center"/>
      <protection hidden="1"/>
    </xf>
    <xf numFmtId="0" fontId="4" fillId="8" borderId="14" xfId="0" applyFont="1" applyFill="1" applyBorder="1" applyAlignment="1" applyProtection="1">
      <alignment horizontal="center" vertical="center"/>
      <protection hidden="1"/>
    </xf>
    <xf numFmtId="0" fontId="4" fillId="8" borderId="15" xfId="0" applyFont="1" applyFill="1" applyBorder="1" applyAlignment="1" applyProtection="1">
      <alignment horizontal="center" vertical="center"/>
      <protection hidden="1"/>
    </xf>
    <xf numFmtId="0" fontId="4" fillId="8" borderId="45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>
      <alignment horizontal="left" vertical="center"/>
    </xf>
    <xf numFmtId="0" fontId="1" fillId="5" borderId="3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4" fillId="9" borderId="0" xfId="0" applyFont="1" applyFill="1" applyAlignment="1" applyProtection="1">
      <alignment vertical="center" wrapText="1"/>
      <protection hidden="1"/>
    </xf>
    <xf numFmtId="0" fontId="5" fillId="10" borderId="2" xfId="0" applyFont="1" applyFill="1" applyBorder="1" applyAlignment="1">
      <alignment vertical="center" wrapText="1"/>
    </xf>
    <xf numFmtId="0" fontId="4" fillId="0" borderId="0" xfId="0" applyFont="1" applyAlignment="1" applyProtection="1">
      <alignment vertical="center" wrapText="1"/>
      <protection hidden="1"/>
    </xf>
  </cellXfs>
  <cellStyles count="1">
    <cellStyle name="Normálne" xfId="0" builtinId="0"/>
  </cellStyles>
  <dxfs count="14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1"/>
  <sheetViews>
    <sheetView tabSelected="1" workbookViewId="0">
      <selection activeCell="J1" sqref="J1:K1"/>
    </sheetView>
  </sheetViews>
  <sheetFormatPr defaultRowHeight="12" x14ac:dyDescent="0.2"/>
  <cols>
    <col min="1" max="4" width="12.7109375" style="1" customWidth="1"/>
    <col min="5" max="6" width="23.710937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19" x14ac:dyDescent="0.2">
      <c r="A1" s="1" t="s">
        <v>44</v>
      </c>
      <c r="G1" s="134" t="str">
        <f>IF(H1="","","v")</f>
        <v/>
      </c>
      <c r="H1" s="134" t="str">
        <f>IF(T20=0,"",IF(T20=1,"jednom",TRANSPOSE(T20)))</f>
        <v/>
      </c>
      <c r="I1" s="134" t="str">
        <f>IF(H1="","",IF(H1="jednom","riadku","riadkoch"))</f>
        <v/>
      </c>
      <c r="J1" s="168" t="str">
        <f>IF(H1="","","sú nekorektne zadané údaje")</f>
        <v/>
      </c>
      <c r="K1" s="168"/>
      <c r="N1" s="168" t="str">
        <f>IF((Q11+Q12+Q13+Q14+Q15)&lt;&gt;SUM(Q21:Q131),"nekorektne zadané údaje","")</f>
        <v/>
      </c>
      <c r="O1" s="168"/>
    </row>
    <row r="2" spans="1:19" x14ac:dyDescent="0.2">
      <c r="A2" s="25" t="s">
        <v>0</v>
      </c>
      <c r="S2" s="1" t="s">
        <v>54</v>
      </c>
    </row>
    <row r="3" spans="1:19" ht="15" customHeight="1" x14ac:dyDescent="0.2">
      <c r="A3" s="25"/>
      <c r="I3" s="54"/>
      <c r="J3" s="57" t="s">
        <v>43</v>
      </c>
      <c r="K3" s="158"/>
      <c r="L3" s="158"/>
      <c r="M3" s="54"/>
      <c r="N3" s="54"/>
      <c r="O3" s="57" t="s">
        <v>43</v>
      </c>
      <c r="P3" s="158"/>
      <c r="Q3" s="158"/>
      <c r="S3" s="1" t="s">
        <v>55</v>
      </c>
    </row>
    <row r="4" spans="1:19" ht="15" customHeight="1" x14ac:dyDescent="0.2">
      <c r="A4" s="25"/>
      <c r="I4" s="54"/>
      <c r="J4" s="57" t="s">
        <v>40</v>
      </c>
      <c r="K4" s="158"/>
      <c r="L4" s="158"/>
      <c r="M4" s="54"/>
      <c r="N4" s="54"/>
      <c r="O4" s="57" t="s">
        <v>40</v>
      </c>
      <c r="P4" s="158"/>
      <c r="Q4" s="158"/>
      <c r="S4" s="1" t="s">
        <v>48</v>
      </c>
    </row>
    <row r="5" spans="1:19" ht="15" customHeight="1" x14ac:dyDescent="0.2">
      <c r="A5" s="25"/>
      <c r="I5" s="54"/>
      <c r="J5" s="57" t="s">
        <v>41</v>
      </c>
      <c r="K5" s="158"/>
      <c r="L5" s="158"/>
      <c r="M5" s="54"/>
      <c r="N5" s="54"/>
      <c r="O5" s="57" t="s">
        <v>41</v>
      </c>
      <c r="P5" s="158"/>
      <c r="Q5" s="158"/>
      <c r="S5" s="1" t="s">
        <v>56</v>
      </c>
    </row>
    <row r="6" spans="1:19" ht="15" customHeight="1" x14ac:dyDescent="0.2">
      <c r="A6" s="25"/>
      <c r="I6" s="54"/>
      <c r="J6" s="57" t="s">
        <v>42</v>
      </c>
      <c r="K6" s="158"/>
      <c r="L6" s="158"/>
      <c r="M6" s="54"/>
      <c r="N6" s="54"/>
      <c r="O6" s="57" t="s">
        <v>42</v>
      </c>
      <c r="P6" s="158"/>
      <c r="Q6" s="158"/>
      <c r="S6" s="1" t="s">
        <v>57</v>
      </c>
    </row>
    <row r="7" spans="1:19" x14ac:dyDescent="0.2">
      <c r="A7" s="25"/>
    </row>
    <row r="8" spans="1:19" ht="12.75" thickBot="1" x14ac:dyDescent="0.25"/>
    <row r="9" spans="1:19" ht="20.100000000000001" customHeight="1" x14ac:dyDescent="0.2">
      <c r="A9" s="159" t="s">
        <v>1</v>
      </c>
      <c r="B9" s="160"/>
      <c r="C9" s="160"/>
      <c r="D9" s="160"/>
      <c r="E9" s="161"/>
      <c r="F9" s="102"/>
      <c r="G9" s="155">
        <v>2016</v>
      </c>
      <c r="H9" s="156"/>
      <c r="I9" s="156"/>
      <c r="J9" s="156"/>
      <c r="K9" s="156"/>
      <c r="L9" s="156"/>
      <c r="M9" s="156"/>
      <c r="N9" s="156"/>
      <c r="O9" s="156"/>
      <c r="P9" s="156"/>
      <c r="Q9" s="157"/>
      <c r="S9" s="54" t="s">
        <v>73</v>
      </c>
    </row>
    <row r="10" spans="1:19" ht="20.100000000000001" customHeight="1" thickBot="1" x14ac:dyDescent="0.25">
      <c r="A10" s="162"/>
      <c r="B10" s="163"/>
      <c r="C10" s="163"/>
      <c r="D10" s="163"/>
      <c r="E10" s="164"/>
      <c r="F10" s="103"/>
      <c r="G10" s="15"/>
      <c r="H10" s="15"/>
      <c r="I10" s="15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5"/>
      <c r="P10" s="9" t="s">
        <v>9</v>
      </c>
      <c r="Q10" s="16" t="s">
        <v>10</v>
      </c>
      <c r="S10" s="54" t="s">
        <v>74</v>
      </c>
    </row>
    <row r="11" spans="1:19" ht="22.5" customHeight="1" x14ac:dyDescent="0.2">
      <c r="A11" s="165" t="s">
        <v>50</v>
      </c>
      <c r="B11" s="166"/>
      <c r="C11" s="166"/>
      <c r="D11" s="166"/>
      <c r="E11" s="167"/>
      <c r="F11" s="104"/>
      <c r="G11" s="20"/>
      <c r="H11" s="20"/>
      <c r="I11" s="21"/>
      <c r="J11" s="97">
        <f>SUMIF(E21:E131,"výstup na prílohe I. ZFEU menej rozvinuté regióny",J21:J131)</f>
        <v>0</v>
      </c>
      <c r="K11" s="97">
        <f>SUMIF(E21:E131,"výstup na prílohe I. ZFEU menej rozvinuté regióny",K21:K131)</f>
        <v>0</v>
      </c>
      <c r="L11" s="97">
        <f>SUMIF(E21:E131,"výstup na prílohe I. ZFEU menej rozvinuté regióny",L21:L131)</f>
        <v>0</v>
      </c>
      <c r="M11" s="97">
        <f>SUMIF(E21:E131,"výstup na prílohe I. ZFEU menej rozvinuté regióny",M21:M131)</f>
        <v>0</v>
      </c>
      <c r="N11" s="97">
        <f>SUMIF(E21:E131,"výstup na prílohe I. ZFEU menej rozvinuté regióny",N21:N131)</f>
        <v>0</v>
      </c>
      <c r="O11" s="24"/>
      <c r="P11" s="97">
        <f>SUMIF(E21:E131,"výstup na prílohe I. ZFEU menej rozvinuté regióny",P21:P131)</f>
        <v>0</v>
      </c>
      <c r="Q11" s="98">
        <f>SUMIF(E21:E131,"výstup na prílohe I. ZFEU menej rozvinuté regióny",Q21:Q131)</f>
        <v>0</v>
      </c>
    </row>
    <row r="12" spans="1:19" ht="22.5" customHeight="1" x14ac:dyDescent="0.2">
      <c r="A12" s="145" t="s">
        <v>51</v>
      </c>
      <c r="B12" s="146"/>
      <c r="C12" s="146"/>
      <c r="D12" s="146"/>
      <c r="E12" s="147"/>
      <c r="F12" s="109"/>
      <c r="G12" s="59"/>
      <c r="H12" s="59"/>
      <c r="I12" s="60"/>
      <c r="J12" s="97">
        <f>SUMIF(E21:E131,"výstup na prílohe I. ZFEU ostatné regióny (Bratislavský kraj)",J21:J131)</f>
        <v>0</v>
      </c>
      <c r="K12" s="97">
        <f>SUMIF(E21:E131,"výstup na prílohe I. ZFEU ostatné regióny (Bratislavský kraj)",K21:K131)</f>
        <v>0</v>
      </c>
      <c r="L12" s="97">
        <f>SUMIF(E21:E131,"výstup na prílohe I. ZFEU ostatné regióny (Bratislavský kraj)",L21:L131)</f>
        <v>0</v>
      </c>
      <c r="M12" s="97">
        <f>SUMIF(E21:E131,"výstup na prílohe I. ZFEU ostatné regióny (Bratislavský kraj)",M21:M131)</f>
        <v>0</v>
      </c>
      <c r="N12" s="97">
        <f>SUMIF(E21:E131,"výstup na prílohe I. ZFEU ostatné regióny (Bratislavský kraj)",N21:N131)</f>
        <v>0</v>
      </c>
      <c r="O12" s="61"/>
      <c r="P12" s="97">
        <f>SUMIF(E21:E131,"výstup na prílohe I. ZFEU ostatné regióny (Bratislavský kraj)",P21:P131)</f>
        <v>0</v>
      </c>
      <c r="Q12" s="98">
        <f>SUMIF(E21:E131,"výstup na prílohe I. ZFEU ostatné regióny (Bratislavský kraj)",Q21:Q131)</f>
        <v>0</v>
      </c>
      <c r="S12" s="116" t="s">
        <v>54</v>
      </c>
    </row>
    <row r="13" spans="1:19" ht="22.5" customHeight="1" x14ac:dyDescent="0.2">
      <c r="A13" s="145" t="s">
        <v>52</v>
      </c>
      <c r="B13" s="146"/>
      <c r="C13" s="146"/>
      <c r="D13" s="146"/>
      <c r="E13" s="147"/>
      <c r="F13" s="109"/>
      <c r="G13" s="59"/>
      <c r="H13" s="59"/>
      <c r="I13" s="60"/>
      <c r="J13" s="97">
        <f>SUMIF(E21:E131,"výstup mimo prílohy I. ZFEU - PO, KE, BB, ZA kraj",J21:J131)</f>
        <v>0</v>
      </c>
      <c r="K13" s="97">
        <f>SUMIF(E21:E131,"výstup mimo prílohy I. ZFEU - PO, KE, BB, ZA kraj",K21:K131)</f>
        <v>0</v>
      </c>
      <c r="L13" s="97">
        <f>SUMIF(E21:E131,"výstup mimo prílohy I. ZFEU - PO, KE, BB, ZA kraj",L21:L131)</f>
        <v>0</v>
      </c>
      <c r="M13" s="97">
        <f>SUMIF(E21:E131,"výstup mimo prílohy I. ZFEU - PO, KE, BB, ZA kraj",M21:M131)</f>
        <v>0</v>
      </c>
      <c r="N13" s="97">
        <f>SUMIF(E21:E131,"výstup mimo prílohy I. ZFEU - PO, KE, BB, ZA kraj",N21:N131)</f>
        <v>0</v>
      </c>
      <c r="O13" s="61"/>
      <c r="P13" s="97">
        <f>SUMIF(E21:E131,"výstup mimo prílohy I. ZFEU - PO, KE, BB, ZA kraj",P21:P131)</f>
        <v>0</v>
      </c>
      <c r="Q13" s="98">
        <f>SUMIF(E21:E131,"výstup mimo prílohy I. ZFEU - PO, KE, BB, ZA kraj",Q21:Q131)</f>
        <v>0</v>
      </c>
      <c r="S13" s="116" t="s">
        <v>48</v>
      </c>
    </row>
    <row r="14" spans="1:19" ht="22.5" customHeight="1" x14ac:dyDescent="0.2">
      <c r="A14" s="145" t="s">
        <v>53</v>
      </c>
      <c r="B14" s="146"/>
      <c r="C14" s="146"/>
      <c r="D14" s="146"/>
      <c r="E14" s="147"/>
      <c r="F14" s="109"/>
      <c r="G14" s="59"/>
      <c r="H14" s="59"/>
      <c r="I14" s="60"/>
      <c r="J14" s="97">
        <f>SUMIF(E21:E131,"výstup mimo prílohy I. ZFEU - TN, NR, TT kraj",J21:J131)</f>
        <v>0</v>
      </c>
      <c r="K14" s="97">
        <f>SUMIF(E21:E131,"výstup mimo prílohy I. ZFEU - TN, NR, TT kraj",K21:K131)</f>
        <v>0</v>
      </c>
      <c r="L14" s="97">
        <f>SUMIF(E21:E131,"výstup mimo prílohy I. ZFEU - TN, NR, TT kraj",L21:L131)</f>
        <v>0</v>
      </c>
      <c r="M14" s="97">
        <f>SUMIF(E21:E131,"výstup mimo prílohy I. ZFEU - TN, NR, TT kraj",M21:M131)</f>
        <v>0</v>
      </c>
      <c r="N14" s="97">
        <f>SUMIF(E21:E131,"výstup mimo prílohy I. ZFEU - TN, NR, TT kraj",N21:N131)</f>
        <v>0</v>
      </c>
      <c r="O14" s="61"/>
      <c r="P14" s="97">
        <f>SUMIF(E21:E131,"výstup mimo prílohy I. ZFEU - TN, NR, TT kraj",P21:P131)</f>
        <v>0</v>
      </c>
      <c r="Q14" s="98">
        <f>SUMIF(E21:E131,"výstup mimo prílohy I. ZFEU - TN, NR, TT kraj",Q21:Q131)</f>
        <v>0</v>
      </c>
      <c r="S14" s="116" t="s">
        <v>56</v>
      </c>
    </row>
    <row r="15" spans="1:19" ht="22.5" customHeight="1" x14ac:dyDescent="0.2">
      <c r="A15" s="145" t="s">
        <v>63</v>
      </c>
      <c r="B15" s="146"/>
      <c r="C15" s="146"/>
      <c r="D15" s="146"/>
      <c r="E15" s="147"/>
      <c r="F15" s="109"/>
      <c r="G15" s="59"/>
      <c r="H15" s="59"/>
      <c r="I15" s="60"/>
      <c r="J15" s="97">
        <f>SUMIF(E21:E131,"výstup mimo prílohy I. ZFEU - Bratislavský kraj",J21:J131)</f>
        <v>0</v>
      </c>
      <c r="K15" s="97">
        <f>SUMIF(E21:E131,"výstup mimo prílohy I. ZFEU - Bratislavský kraj",K21:K131)</f>
        <v>0</v>
      </c>
      <c r="L15" s="97">
        <f>SUMIF(E21:E131,"výstup mimo prílohy I. ZFEU - Bratislavský kraj",L21:L131)</f>
        <v>0</v>
      </c>
      <c r="M15" s="97">
        <f>SUMIF(E21:E131,"výstup mimo prílohy I. ZFEU - Bratislavský kraj",M21:M131)</f>
        <v>0</v>
      </c>
      <c r="N15" s="97">
        <f>SUMIF(E21:E131,"výstup mimo prílohy I. ZFEU - Bratislavský kraj",N21:N131)</f>
        <v>0</v>
      </c>
      <c r="O15" s="61"/>
      <c r="P15" s="97">
        <f>SUMIF(E21:E131,"výstup mimo prílohy I. ZFEU - Bratislavský kraj",P21:P131)</f>
        <v>0</v>
      </c>
      <c r="Q15" s="98">
        <f>SUMIF(E21:E131,"výstup mimo prílohy I. ZFEU - Bratislavský kraj",Q21:Q131)</f>
        <v>0</v>
      </c>
      <c r="S15" s="116" t="s">
        <v>55</v>
      </c>
    </row>
    <row r="16" spans="1:19" ht="22.5" customHeight="1" x14ac:dyDescent="0.2">
      <c r="A16" s="148" t="s">
        <v>2</v>
      </c>
      <c r="B16" s="149"/>
      <c r="C16" s="149"/>
      <c r="D16" s="149"/>
      <c r="E16" s="150"/>
      <c r="F16" s="101"/>
      <c r="G16" s="22"/>
      <c r="H16" s="22"/>
      <c r="I16" s="23"/>
      <c r="J16" s="37"/>
      <c r="K16" s="37"/>
      <c r="L16" s="37"/>
      <c r="M16" s="37"/>
      <c r="N16" s="29">
        <f>SUM(J16:M16)</f>
        <v>0</v>
      </c>
      <c r="O16" s="11"/>
      <c r="P16" s="38"/>
      <c r="Q16" s="99">
        <f>N16-P16</f>
        <v>0</v>
      </c>
      <c r="S16" s="116" t="s">
        <v>57</v>
      </c>
    </row>
    <row r="17" spans="1:20" ht="22.5" customHeight="1" thickBot="1" x14ac:dyDescent="0.25">
      <c r="A17" s="66" t="s">
        <v>3</v>
      </c>
      <c r="B17" s="67"/>
      <c r="C17" s="67"/>
      <c r="D17" s="67"/>
      <c r="E17" s="68"/>
      <c r="F17" s="13"/>
      <c r="G17" s="13"/>
      <c r="H17" s="13"/>
      <c r="I17" s="13"/>
      <c r="J17" s="30">
        <f>SUM(J11:J16)</f>
        <v>0</v>
      </c>
      <c r="K17" s="30">
        <f t="shared" ref="K17:N17" si="0">SUM(K11:K16)</f>
        <v>0</v>
      </c>
      <c r="L17" s="30">
        <f t="shared" si="0"/>
        <v>0</v>
      </c>
      <c r="M17" s="30">
        <f t="shared" si="0"/>
        <v>0</v>
      </c>
      <c r="N17" s="30">
        <f t="shared" si="0"/>
        <v>0</v>
      </c>
      <c r="O17" s="13"/>
      <c r="P17" s="30">
        <f>SUM(P11:P16)</f>
        <v>0</v>
      </c>
      <c r="Q17" s="100">
        <f>SUM(Q11:Q16)</f>
        <v>0</v>
      </c>
    </row>
    <row r="18" spans="1:20" ht="12.75" thickBot="1" x14ac:dyDescent="0.25">
      <c r="A18" s="3"/>
      <c r="B18" s="3"/>
      <c r="C18" s="3"/>
      <c r="D18" s="3"/>
      <c r="E18" s="58"/>
      <c r="F18" s="11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S18" s="1" t="s">
        <v>75</v>
      </c>
    </row>
    <row r="19" spans="1:20" ht="24.95" customHeight="1" x14ac:dyDescent="0.2">
      <c r="A19" s="4" t="s">
        <v>18</v>
      </c>
      <c r="B19" s="5"/>
      <c r="C19" s="18"/>
      <c r="D19" s="153" t="s">
        <v>71</v>
      </c>
      <c r="E19" s="151" t="s">
        <v>49</v>
      </c>
      <c r="F19" s="169" t="s">
        <v>72</v>
      </c>
      <c r="G19" s="155">
        <v>2016</v>
      </c>
      <c r="H19" s="156"/>
      <c r="I19" s="156"/>
      <c r="J19" s="156"/>
      <c r="K19" s="156"/>
      <c r="L19" s="156"/>
      <c r="M19" s="156"/>
      <c r="N19" s="156"/>
      <c r="O19" s="156"/>
      <c r="P19" s="156"/>
      <c r="Q19" s="157"/>
      <c r="S19" s="1" t="s">
        <v>76</v>
      </c>
    </row>
    <row r="20" spans="1:20" ht="24.95" customHeight="1" thickBot="1" x14ac:dyDescent="0.25">
      <c r="A20" s="6" t="s">
        <v>19</v>
      </c>
      <c r="B20" s="7"/>
      <c r="C20" s="19"/>
      <c r="D20" s="154"/>
      <c r="E20" s="152"/>
      <c r="F20" s="170"/>
      <c r="G20" s="17" t="s">
        <v>17</v>
      </c>
      <c r="H20" s="9" t="s">
        <v>16</v>
      </c>
      <c r="I20" s="9" t="s">
        <v>11</v>
      </c>
      <c r="J20" s="9" t="s">
        <v>4</v>
      </c>
      <c r="K20" s="9" t="s">
        <v>5</v>
      </c>
      <c r="L20" s="9" t="s">
        <v>6</v>
      </c>
      <c r="M20" s="9" t="s">
        <v>7</v>
      </c>
      <c r="N20" s="9" t="s">
        <v>12</v>
      </c>
      <c r="O20" s="8" t="s">
        <v>13</v>
      </c>
      <c r="P20" s="8" t="s">
        <v>14</v>
      </c>
      <c r="Q20" s="10" t="s">
        <v>15</v>
      </c>
      <c r="T20" s="132">
        <f>COUNTIF(T21:T131,"nekorektne zadané údaje")</f>
        <v>0</v>
      </c>
    </row>
    <row r="21" spans="1:20" s="12" customFormat="1" ht="24.95" customHeight="1" x14ac:dyDescent="0.2">
      <c r="A21" s="143"/>
      <c r="B21" s="144"/>
      <c r="C21" s="144"/>
      <c r="D21" s="114"/>
      <c r="E21" s="112"/>
      <c r="F21" s="117"/>
      <c r="G21" s="31"/>
      <c r="H21" s="32"/>
      <c r="I21" s="27">
        <f>ROUNDDOWN(G21*H21,2)</f>
        <v>0</v>
      </c>
      <c r="J21" s="32"/>
      <c r="K21" s="32"/>
      <c r="L21" s="32"/>
      <c r="M21" s="32"/>
      <c r="N21" s="27">
        <f>SUM(J21:M21)</f>
        <v>0</v>
      </c>
      <c r="O21" s="28" t="str">
        <f>IF(ROUNDDOWN(G21*H21,2)-ROUNDDOWN(SUM(J21:M21),2)=0,"","zlý súčet")</f>
        <v/>
      </c>
      <c r="P21" s="39"/>
      <c r="Q21" s="42">
        <f>N21-P21</f>
        <v>0</v>
      </c>
      <c r="S21" s="115" t="str">
        <f>IF(D21="menej rozvinuté regióny","MRR",IF(D21="iné regióny","ine_regiony",""))</f>
        <v/>
      </c>
      <c r="T21" s="121" t="str">
        <f>IF(AND(I21&gt;0,OR(D21="",E21="")),"nekorektne zadané údaje",IF(AND(D21="iné regióny",OR(E21="výstup na prílohe I. ZFEU menej rozvinuté regióny",E21="výstup mimo prílohy I. ZFEU - PO, KE, BB, ZA kraj",E21="výstup mimo prílohy I. ZFEU - TN, NR, TT kraj")),"nekorektne zadané údaje",IF(AND(D21="menej rozvinuté regióny",OR(E21="výstup na prílohe I. ZFEU ostatné regióny (Bratislavský kraj)",E21="výstup mimo prílohy I. ZFEU - Bratislavský kraj")),"nekorektne zadané údaje","")))</f>
        <v/>
      </c>
    </row>
    <row r="22" spans="1:20" s="2" customFormat="1" ht="24.95" customHeight="1" x14ac:dyDescent="0.2">
      <c r="A22" s="139"/>
      <c r="B22" s="140"/>
      <c r="C22" s="140"/>
      <c r="D22" s="122"/>
      <c r="E22" s="111"/>
      <c r="F22" s="118"/>
      <c r="G22" s="33"/>
      <c r="H22" s="34"/>
      <c r="I22" s="27">
        <f t="shared" ref="I22:I85" si="1">ROUNDDOWN(G22*H22,2)</f>
        <v>0</v>
      </c>
      <c r="J22" s="34"/>
      <c r="K22" s="34"/>
      <c r="L22" s="34"/>
      <c r="M22" s="34"/>
      <c r="N22" s="29">
        <f t="shared" ref="N22:N85" si="2">SUM(J22:M22)</f>
        <v>0</v>
      </c>
      <c r="O22" s="28" t="str">
        <f t="shared" ref="O22:O85" si="3">IF(ROUNDDOWN(G22*H22,2)-ROUNDDOWN(SUM(J22:M22),2)=0,"","zlý súčet")</f>
        <v/>
      </c>
      <c r="P22" s="40"/>
      <c r="Q22" s="43">
        <f t="shared" ref="Q22:Q85" si="4">N22-P22</f>
        <v>0</v>
      </c>
      <c r="S22" s="115" t="str">
        <f t="shared" ref="S22:S85" si="5">IF(D22="menej rozvinuté regióny","MRR",IF(D22="iné regióny","ine_regiony",""))</f>
        <v/>
      </c>
      <c r="T22" s="121" t="str">
        <f t="shared" ref="T22:T85" si="6">IF(AND(I22&gt;0,OR(D22="",E22="")),"nekorektne zadané údaje",IF(AND(D22="iné regióny",OR(E22="výstup na prílohe I. ZFEU menej rozvinuté regióny",E22="výstup mimo prílohy I. ZFEU - PO, KE, BB, ZA kraj",E22="výstup mimo prílohy I. ZFEU - TN, NR, TT kraj")),"nekorektne zadané údaje",IF(AND(D22="menej rozvinuté regióny",OR(E22="výstup na prílohe I. ZFEU ostatné regióny (Bratislavský kraj)",E22="výstup mimo prílohy I. ZFEU - Bratislavský kraj")),"nekorektne zadané údaje","")))</f>
        <v/>
      </c>
    </row>
    <row r="23" spans="1:20" s="2" customFormat="1" ht="24.95" customHeight="1" x14ac:dyDescent="0.2">
      <c r="A23" s="139"/>
      <c r="B23" s="140"/>
      <c r="C23" s="140"/>
      <c r="D23" s="122"/>
      <c r="E23" s="111"/>
      <c r="F23" s="118"/>
      <c r="G23" s="33"/>
      <c r="H23" s="34"/>
      <c r="I23" s="27">
        <f t="shared" si="1"/>
        <v>0</v>
      </c>
      <c r="J23" s="34"/>
      <c r="K23" s="34"/>
      <c r="L23" s="34"/>
      <c r="M23" s="34"/>
      <c r="N23" s="29">
        <f t="shared" si="2"/>
        <v>0</v>
      </c>
      <c r="O23" s="28" t="str">
        <f t="shared" si="3"/>
        <v/>
      </c>
      <c r="P23" s="40"/>
      <c r="Q23" s="43">
        <f t="shared" si="4"/>
        <v>0</v>
      </c>
      <c r="S23" s="115" t="str">
        <f t="shared" si="5"/>
        <v/>
      </c>
      <c r="T23" s="121" t="str">
        <f t="shared" si="6"/>
        <v/>
      </c>
    </row>
    <row r="24" spans="1:20" s="2" customFormat="1" ht="24.95" customHeight="1" x14ac:dyDescent="0.2">
      <c r="A24" s="139"/>
      <c r="B24" s="140"/>
      <c r="C24" s="140"/>
      <c r="D24" s="122"/>
      <c r="E24" s="111"/>
      <c r="F24" s="118"/>
      <c r="G24" s="33"/>
      <c r="H24" s="34"/>
      <c r="I24" s="27">
        <f t="shared" si="1"/>
        <v>0</v>
      </c>
      <c r="J24" s="34"/>
      <c r="K24" s="34"/>
      <c r="L24" s="34"/>
      <c r="M24" s="34"/>
      <c r="N24" s="29">
        <f t="shared" si="2"/>
        <v>0</v>
      </c>
      <c r="O24" s="28" t="str">
        <f t="shared" si="3"/>
        <v/>
      </c>
      <c r="P24" s="40"/>
      <c r="Q24" s="43">
        <f t="shared" si="4"/>
        <v>0</v>
      </c>
      <c r="S24" s="115" t="str">
        <f t="shared" si="5"/>
        <v/>
      </c>
      <c r="T24" s="121" t="str">
        <f t="shared" si="6"/>
        <v/>
      </c>
    </row>
    <row r="25" spans="1:20" s="2" customFormat="1" ht="24.95" customHeight="1" x14ac:dyDescent="0.2">
      <c r="A25" s="139"/>
      <c r="B25" s="140"/>
      <c r="C25" s="140"/>
      <c r="D25" s="122"/>
      <c r="E25" s="111"/>
      <c r="F25" s="118"/>
      <c r="G25" s="33"/>
      <c r="H25" s="34"/>
      <c r="I25" s="27">
        <f t="shared" si="1"/>
        <v>0</v>
      </c>
      <c r="J25" s="34"/>
      <c r="K25" s="34"/>
      <c r="L25" s="34"/>
      <c r="M25" s="34"/>
      <c r="N25" s="29">
        <f t="shared" si="2"/>
        <v>0</v>
      </c>
      <c r="O25" s="28" t="str">
        <f t="shared" si="3"/>
        <v/>
      </c>
      <c r="P25" s="40"/>
      <c r="Q25" s="43">
        <f t="shared" si="4"/>
        <v>0</v>
      </c>
      <c r="S25" s="115" t="str">
        <f t="shared" si="5"/>
        <v/>
      </c>
      <c r="T25" s="121" t="str">
        <f t="shared" si="6"/>
        <v/>
      </c>
    </row>
    <row r="26" spans="1:20" s="2" customFormat="1" ht="24.95" customHeight="1" x14ac:dyDescent="0.2">
      <c r="A26" s="139"/>
      <c r="B26" s="140"/>
      <c r="C26" s="140"/>
      <c r="D26" s="122"/>
      <c r="E26" s="111"/>
      <c r="F26" s="118"/>
      <c r="G26" s="33"/>
      <c r="H26" s="34"/>
      <c r="I26" s="27">
        <f t="shared" si="1"/>
        <v>0</v>
      </c>
      <c r="J26" s="34"/>
      <c r="K26" s="34"/>
      <c r="L26" s="34"/>
      <c r="M26" s="34"/>
      <c r="N26" s="29">
        <f t="shared" si="2"/>
        <v>0</v>
      </c>
      <c r="O26" s="28" t="str">
        <f t="shared" si="3"/>
        <v/>
      </c>
      <c r="P26" s="40"/>
      <c r="Q26" s="43">
        <f t="shared" si="4"/>
        <v>0</v>
      </c>
      <c r="S26" s="115" t="str">
        <f t="shared" si="5"/>
        <v/>
      </c>
      <c r="T26" s="121" t="str">
        <f t="shared" si="6"/>
        <v/>
      </c>
    </row>
    <row r="27" spans="1:20" s="2" customFormat="1" ht="24.95" customHeight="1" x14ac:dyDescent="0.2">
      <c r="A27" s="139"/>
      <c r="B27" s="140"/>
      <c r="C27" s="140"/>
      <c r="D27" s="122"/>
      <c r="E27" s="111"/>
      <c r="F27" s="118"/>
      <c r="G27" s="33"/>
      <c r="H27" s="34"/>
      <c r="I27" s="27">
        <f t="shared" si="1"/>
        <v>0</v>
      </c>
      <c r="J27" s="34"/>
      <c r="K27" s="34"/>
      <c r="L27" s="34"/>
      <c r="M27" s="34"/>
      <c r="N27" s="29">
        <f t="shared" si="2"/>
        <v>0</v>
      </c>
      <c r="O27" s="28" t="str">
        <f t="shared" si="3"/>
        <v/>
      </c>
      <c r="P27" s="40"/>
      <c r="Q27" s="43">
        <f t="shared" si="4"/>
        <v>0</v>
      </c>
      <c r="S27" s="115" t="str">
        <f t="shared" si="5"/>
        <v/>
      </c>
      <c r="T27" s="121" t="str">
        <f t="shared" si="6"/>
        <v/>
      </c>
    </row>
    <row r="28" spans="1:20" s="2" customFormat="1" ht="24.95" customHeight="1" x14ac:dyDescent="0.2">
      <c r="A28" s="139"/>
      <c r="B28" s="140"/>
      <c r="C28" s="140"/>
      <c r="D28" s="122"/>
      <c r="E28" s="111"/>
      <c r="F28" s="118"/>
      <c r="G28" s="33"/>
      <c r="H28" s="34"/>
      <c r="I28" s="27">
        <f t="shared" si="1"/>
        <v>0</v>
      </c>
      <c r="J28" s="34"/>
      <c r="K28" s="34"/>
      <c r="L28" s="34"/>
      <c r="M28" s="34"/>
      <c r="N28" s="29">
        <f t="shared" si="2"/>
        <v>0</v>
      </c>
      <c r="O28" s="28" t="str">
        <f t="shared" si="3"/>
        <v/>
      </c>
      <c r="P28" s="40"/>
      <c r="Q28" s="43">
        <f t="shared" si="4"/>
        <v>0</v>
      </c>
      <c r="S28" s="115" t="str">
        <f t="shared" si="5"/>
        <v/>
      </c>
      <c r="T28" s="121" t="str">
        <f t="shared" si="6"/>
        <v/>
      </c>
    </row>
    <row r="29" spans="1:20" s="2" customFormat="1" ht="24.95" customHeight="1" x14ac:dyDescent="0.2">
      <c r="A29" s="139"/>
      <c r="B29" s="140"/>
      <c r="C29" s="140"/>
      <c r="D29" s="122"/>
      <c r="E29" s="111"/>
      <c r="F29" s="118"/>
      <c r="G29" s="33"/>
      <c r="H29" s="34"/>
      <c r="I29" s="27">
        <f t="shared" si="1"/>
        <v>0</v>
      </c>
      <c r="J29" s="34"/>
      <c r="K29" s="34"/>
      <c r="L29" s="34"/>
      <c r="M29" s="34"/>
      <c r="N29" s="29">
        <f t="shared" si="2"/>
        <v>0</v>
      </c>
      <c r="O29" s="28" t="str">
        <f t="shared" si="3"/>
        <v/>
      </c>
      <c r="P29" s="40"/>
      <c r="Q29" s="43">
        <f t="shared" si="4"/>
        <v>0</v>
      </c>
      <c r="S29" s="115" t="str">
        <f t="shared" si="5"/>
        <v/>
      </c>
      <c r="T29" s="121" t="str">
        <f t="shared" si="6"/>
        <v/>
      </c>
    </row>
    <row r="30" spans="1:20" s="2" customFormat="1" ht="24.95" customHeight="1" x14ac:dyDescent="0.2">
      <c r="A30" s="139"/>
      <c r="B30" s="140"/>
      <c r="C30" s="140"/>
      <c r="D30" s="122"/>
      <c r="E30" s="111"/>
      <c r="F30" s="118"/>
      <c r="G30" s="33"/>
      <c r="H30" s="34"/>
      <c r="I30" s="27">
        <f t="shared" si="1"/>
        <v>0</v>
      </c>
      <c r="J30" s="34"/>
      <c r="K30" s="34"/>
      <c r="L30" s="34"/>
      <c r="M30" s="34"/>
      <c r="N30" s="29">
        <f t="shared" si="2"/>
        <v>0</v>
      </c>
      <c r="O30" s="28" t="str">
        <f t="shared" si="3"/>
        <v/>
      </c>
      <c r="P30" s="40"/>
      <c r="Q30" s="43">
        <f t="shared" si="4"/>
        <v>0</v>
      </c>
      <c r="S30" s="115" t="str">
        <f t="shared" si="5"/>
        <v/>
      </c>
      <c r="T30" s="121" t="str">
        <f t="shared" si="6"/>
        <v/>
      </c>
    </row>
    <row r="31" spans="1:20" s="2" customFormat="1" ht="24.95" customHeight="1" x14ac:dyDescent="0.2">
      <c r="A31" s="139"/>
      <c r="B31" s="140"/>
      <c r="C31" s="140"/>
      <c r="D31" s="122"/>
      <c r="E31" s="111"/>
      <c r="F31" s="118"/>
      <c r="G31" s="33"/>
      <c r="H31" s="34"/>
      <c r="I31" s="27">
        <f t="shared" si="1"/>
        <v>0</v>
      </c>
      <c r="J31" s="34"/>
      <c r="K31" s="34"/>
      <c r="L31" s="34"/>
      <c r="M31" s="34"/>
      <c r="N31" s="29">
        <f t="shared" si="2"/>
        <v>0</v>
      </c>
      <c r="O31" s="28" t="str">
        <f t="shared" si="3"/>
        <v/>
      </c>
      <c r="P31" s="40"/>
      <c r="Q31" s="43">
        <f t="shared" si="4"/>
        <v>0</v>
      </c>
      <c r="S31" s="115" t="str">
        <f t="shared" si="5"/>
        <v/>
      </c>
      <c r="T31" s="121" t="str">
        <f t="shared" si="6"/>
        <v/>
      </c>
    </row>
    <row r="32" spans="1:20" s="2" customFormat="1" ht="24.95" customHeight="1" x14ac:dyDescent="0.2">
      <c r="A32" s="139"/>
      <c r="B32" s="140"/>
      <c r="C32" s="140"/>
      <c r="D32" s="122"/>
      <c r="E32" s="111"/>
      <c r="F32" s="118"/>
      <c r="G32" s="33"/>
      <c r="H32" s="34"/>
      <c r="I32" s="27">
        <f t="shared" si="1"/>
        <v>0</v>
      </c>
      <c r="J32" s="34"/>
      <c r="K32" s="34"/>
      <c r="L32" s="34"/>
      <c r="M32" s="34"/>
      <c r="N32" s="29">
        <f t="shared" si="2"/>
        <v>0</v>
      </c>
      <c r="O32" s="28" t="str">
        <f t="shared" si="3"/>
        <v/>
      </c>
      <c r="P32" s="40"/>
      <c r="Q32" s="43">
        <f t="shared" si="4"/>
        <v>0</v>
      </c>
      <c r="S32" s="115" t="str">
        <f t="shared" si="5"/>
        <v/>
      </c>
      <c r="T32" s="121" t="str">
        <f t="shared" si="6"/>
        <v/>
      </c>
    </row>
    <row r="33" spans="1:20" s="2" customFormat="1" ht="24.95" customHeight="1" x14ac:dyDescent="0.2">
      <c r="A33" s="139"/>
      <c r="B33" s="140"/>
      <c r="C33" s="140"/>
      <c r="D33" s="122"/>
      <c r="E33" s="111"/>
      <c r="F33" s="118"/>
      <c r="G33" s="33"/>
      <c r="H33" s="34"/>
      <c r="I33" s="27">
        <f t="shared" si="1"/>
        <v>0</v>
      </c>
      <c r="J33" s="34"/>
      <c r="K33" s="34"/>
      <c r="L33" s="34"/>
      <c r="M33" s="34"/>
      <c r="N33" s="29">
        <f t="shared" si="2"/>
        <v>0</v>
      </c>
      <c r="O33" s="28" t="str">
        <f t="shared" si="3"/>
        <v/>
      </c>
      <c r="P33" s="40"/>
      <c r="Q33" s="43">
        <f t="shared" si="4"/>
        <v>0</v>
      </c>
      <c r="S33" s="115" t="str">
        <f t="shared" si="5"/>
        <v/>
      </c>
      <c r="T33" s="121" t="str">
        <f t="shared" si="6"/>
        <v/>
      </c>
    </row>
    <row r="34" spans="1:20" s="2" customFormat="1" ht="24.95" customHeight="1" x14ac:dyDescent="0.2">
      <c r="A34" s="139"/>
      <c r="B34" s="140"/>
      <c r="C34" s="140"/>
      <c r="D34" s="122"/>
      <c r="E34" s="111"/>
      <c r="F34" s="118"/>
      <c r="G34" s="33"/>
      <c r="H34" s="34"/>
      <c r="I34" s="27">
        <f t="shared" si="1"/>
        <v>0</v>
      </c>
      <c r="J34" s="34"/>
      <c r="K34" s="34"/>
      <c r="L34" s="34"/>
      <c r="M34" s="34"/>
      <c r="N34" s="29">
        <f t="shared" si="2"/>
        <v>0</v>
      </c>
      <c r="O34" s="28" t="str">
        <f t="shared" si="3"/>
        <v/>
      </c>
      <c r="P34" s="40"/>
      <c r="Q34" s="43">
        <f t="shared" si="4"/>
        <v>0</v>
      </c>
      <c r="S34" s="115" t="str">
        <f t="shared" si="5"/>
        <v/>
      </c>
      <c r="T34" s="121" t="str">
        <f t="shared" si="6"/>
        <v/>
      </c>
    </row>
    <row r="35" spans="1:20" ht="24.95" customHeight="1" x14ac:dyDescent="0.2">
      <c r="A35" s="139"/>
      <c r="B35" s="140"/>
      <c r="C35" s="140"/>
      <c r="D35" s="122"/>
      <c r="E35" s="111"/>
      <c r="F35" s="118"/>
      <c r="G35" s="33"/>
      <c r="H35" s="34"/>
      <c r="I35" s="27">
        <f t="shared" si="1"/>
        <v>0</v>
      </c>
      <c r="J35" s="34"/>
      <c r="K35" s="34"/>
      <c r="L35" s="34"/>
      <c r="M35" s="34"/>
      <c r="N35" s="29">
        <f t="shared" si="2"/>
        <v>0</v>
      </c>
      <c r="O35" s="28" t="str">
        <f t="shared" si="3"/>
        <v/>
      </c>
      <c r="P35" s="40"/>
      <c r="Q35" s="43">
        <f t="shared" si="4"/>
        <v>0</v>
      </c>
      <c r="S35" s="115" t="str">
        <f t="shared" si="5"/>
        <v/>
      </c>
      <c r="T35" s="121" t="str">
        <f t="shared" si="6"/>
        <v/>
      </c>
    </row>
    <row r="36" spans="1:20" ht="24.95" customHeight="1" x14ac:dyDescent="0.2">
      <c r="A36" s="139"/>
      <c r="B36" s="140"/>
      <c r="C36" s="140"/>
      <c r="D36" s="122"/>
      <c r="E36" s="111"/>
      <c r="F36" s="118"/>
      <c r="G36" s="33"/>
      <c r="H36" s="34"/>
      <c r="I36" s="27">
        <f t="shared" si="1"/>
        <v>0</v>
      </c>
      <c r="J36" s="34"/>
      <c r="K36" s="34"/>
      <c r="L36" s="34"/>
      <c r="M36" s="34"/>
      <c r="N36" s="29">
        <f t="shared" si="2"/>
        <v>0</v>
      </c>
      <c r="O36" s="28" t="str">
        <f t="shared" si="3"/>
        <v/>
      </c>
      <c r="P36" s="40"/>
      <c r="Q36" s="43">
        <f t="shared" si="4"/>
        <v>0</v>
      </c>
      <c r="S36" s="115" t="str">
        <f t="shared" si="5"/>
        <v/>
      </c>
      <c r="T36" s="121" t="str">
        <f t="shared" si="6"/>
        <v/>
      </c>
    </row>
    <row r="37" spans="1:20" ht="24.95" customHeight="1" x14ac:dyDescent="0.2">
      <c r="A37" s="139"/>
      <c r="B37" s="140"/>
      <c r="C37" s="140"/>
      <c r="D37" s="122"/>
      <c r="E37" s="111"/>
      <c r="F37" s="118"/>
      <c r="G37" s="33"/>
      <c r="H37" s="34"/>
      <c r="I37" s="27">
        <f t="shared" si="1"/>
        <v>0</v>
      </c>
      <c r="J37" s="34"/>
      <c r="K37" s="34"/>
      <c r="L37" s="34"/>
      <c r="M37" s="34"/>
      <c r="N37" s="29">
        <f t="shared" si="2"/>
        <v>0</v>
      </c>
      <c r="O37" s="28" t="str">
        <f t="shared" si="3"/>
        <v/>
      </c>
      <c r="P37" s="40"/>
      <c r="Q37" s="43">
        <f t="shared" si="4"/>
        <v>0</v>
      </c>
      <c r="S37" s="115" t="str">
        <f t="shared" si="5"/>
        <v/>
      </c>
      <c r="T37" s="121" t="str">
        <f t="shared" si="6"/>
        <v/>
      </c>
    </row>
    <row r="38" spans="1:20" ht="24.95" customHeight="1" x14ac:dyDescent="0.2">
      <c r="A38" s="139"/>
      <c r="B38" s="140"/>
      <c r="C38" s="140"/>
      <c r="D38" s="122"/>
      <c r="E38" s="111"/>
      <c r="F38" s="118"/>
      <c r="G38" s="33"/>
      <c r="H38" s="34"/>
      <c r="I38" s="27">
        <f t="shared" si="1"/>
        <v>0</v>
      </c>
      <c r="J38" s="34"/>
      <c r="K38" s="34"/>
      <c r="L38" s="34"/>
      <c r="M38" s="34"/>
      <c r="N38" s="29">
        <f t="shared" si="2"/>
        <v>0</v>
      </c>
      <c r="O38" s="28" t="str">
        <f t="shared" si="3"/>
        <v/>
      </c>
      <c r="P38" s="40"/>
      <c r="Q38" s="43">
        <f t="shared" si="4"/>
        <v>0</v>
      </c>
      <c r="S38" s="115" t="str">
        <f t="shared" si="5"/>
        <v/>
      </c>
      <c r="T38" s="121" t="str">
        <f t="shared" si="6"/>
        <v/>
      </c>
    </row>
    <row r="39" spans="1:20" ht="24.95" customHeight="1" x14ac:dyDescent="0.2">
      <c r="A39" s="139"/>
      <c r="B39" s="140"/>
      <c r="C39" s="140"/>
      <c r="D39" s="122"/>
      <c r="E39" s="111"/>
      <c r="F39" s="118"/>
      <c r="G39" s="33"/>
      <c r="H39" s="34"/>
      <c r="I39" s="27">
        <f t="shared" si="1"/>
        <v>0</v>
      </c>
      <c r="J39" s="34"/>
      <c r="K39" s="34"/>
      <c r="L39" s="34"/>
      <c r="M39" s="34"/>
      <c r="N39" s="29">
        <f t="shared" si="2"/>
        <v>0</v>
      </c>
      <c r="O39" s="28" t="str">
        <f t="shared" si="3"/>
        <v/>
      </c>
      <c r="P39" s="40"/>
      <c r="Q39" s="43">
        <f t="shared" si="4"/>
        <v>0</v>
      </c>
      <c r="S39" s="115" t="str">
        <f t="shared" si="5"/>
        <v/>
      </c>
      <c r="T39" s="121" t="str">
        <f t="shared" si="6"/>
        <v/>
      </c>
    </row>
    <row r="40" spans="1:20" ht="24.95" customHeight="1" x14ac:dyDescent="0.2">
      <c r="A40" s="139"/>
      <c r="B40" s="140"/>
      <c r="C40" s="140"/>
      <c r="D40" s="122"/>
      <c r="E40" s="111"/>
      <c r="F40" s="118"/>
      <c r="G40" s="33"/>
      <c r="H40" s="34"/>
      <c r="I40" s="27">
        <f t="shared" si="1"/>
        <v>0</v>
      </c>
      <c r="J40" s="34"/>
      <c r="K40" s="34"/>
      <c r="L40" s="34"/>
      <c r="M40" s="34"/>
      <c r="N40" s="29">
        <f t="shared" si="2"/>
        <v>0</v>
      </c>
      <c r="O40" s="28" t="str">
        <f t="shared" si="3"/>
        <v/>
      </c>
      <c r="P40" s="40"/>
      <c r="Q40" s="43">
        <f t="shared" si="4"/>
        <v>0</v>
      </c>
      <c r="S40" s="115" t="str">
        <f t="shared" si="5"/>
        <v/>
      </c>
      <c r="T40" s="121" t="str">
        <f t="shared" si="6"/>
        <v/>
      </c>
    </row>
    <row r="41" spans="1:20" ht="24.95" customHeight="1" x14ac:dyDescent="0.2">
      <c r="A41" s="139"/>
      <c r="B41" s="140"/>
      <c r="C41" s="140"/>
      <c r="D41" s="122"/>
      <c r="E41" s="111"/>
      <c r="F41" s="118"/>
      <c r="G41" s="33"/>
      <c r="H41" s="34"/>
      <c r="I41" s="27">
        <f t="shared" si="1"/>
        <v>0</v>
      </c>
      <c r="J41" s="34"/>
      <c r="K41" s="34"/>
      <c r="L41" s="34"/>
      <c r="M41" s="34"/>
      <c r="N41" s="29">
        <f t="shared" si="2"/>
        <v>0</v>
      </c>
      <c r="O41" s="28" t="str">
        <f t="shared" si="3"/>
        <v/>
      </c>
      <c r="P41" s="40"/>
      <c r="Q41" s="43">
        <f t="shared" si="4"/>
        <v>0</v>
      </c>
      <c r="S41" s="115" t="str">
        <f t="shared" si="5"/>
        <v/>
      </c>
      <c r="T41" s="121" t="str">
        <f t="shared" si="6"/>
        <v/>
      </c>
    </row>
    <row r="42" spans="1:20" ht="24.95" customHeight="1" x14ac:dyDescent="0.2">
      <c r="A42" s="139"/>
      <c r="B42" s="140"/>
      <c r="C42" s="140"/>
      <c r="D42" s="122"/>
      <c r="E42" s="111"/>
      <c r="F42" s="118"/>
      <c r="G42" s="33"/>
      <c r="H42" s="34"/>
      <c r="I42" s="27">
        <f t="shared" si="1"/>
        <v>0</v>
      </c>
      <c r="J42" s="34"/>
      <c r="K42" s="34"/>
      <c r="L42" s="34"/>
      <c r="M42" s="34"/>
      <c r="N42" s="29">
        <f t="shared" si="2"/>
        <v>0</v>
      </c>
      <c r="O42" s="28" t="str">
        <f t="shared" si="3"/>
        <v/>
      </c>
      <c r="P42" s="40"/>
      <c r="Q42" s="43">
        <f t="shared" si="4"/>
        <v>0</v>
      </c>
      <c r="S42" s="115" t="str">
        <f t="shared" si="5"/>
        <v/>
      </c>
      <c r="T42" s="121" t="str">
        <f t="shared" si="6"/>
        <v/>
      </c>
    </row>
    <row r="43" spans="1:20" ht="24.95" customHeight="1" x14ac:dyDescent="0.2">
      <c r="A43" s="139"/>
      <c r="B43" s="140"/>
      <c r="C43" s="140"/>
      <c r="D43" s="122"/>
      <c r="E43" s="111"/>
      <c r="F43" s="118"/>
      <c r="G43" s="33"/>
      <c r="H43" s="34"/>
      <c r="I43" s="27">
        <f t="shared" si="1"/>
        <v>0</v>
      </c>
      <c r="J43" s="34"/>
      <c r="K43" s="34"/>
      <c r="L43" s="34"/>
      <c r="M43" s="34"/>
      <c r="N43" s="29">
        <f t="shared" si="2"/>
        <v>0</v>
      </c>
      <c r="O43" s="28" t="str">
        <f t="shared" si="3"/>
        <v/>
      </c>
      <c r="P43" s="40"/>
      <c r="Q43" s="43">
        <f t="shared" si="4"/>
        <v>0</v>
      </c>
      <c r="S43" s="115" t="str">
        <f t="shared" si="5"/>
        <v/>
      </c>
      <c r="T43" s="121" t="str">
        <f t="shared" si="6"/>
        <v/>
      </c>
    </row>
    <row r="44" spans="1:20" ht="24.95" customHeight="1" x14ac:dyDescent="0.2">
      <c r="A44" s="139"/>
      <c r="B44" s="140"/>
      <c r="C44" s="140"/>
      <c r="D44" s="122"/>
      <c r="E44" s="111"/>
      <c r="F44" s="118"/>
      <c r="G44" s="33"/>
      <c r="H44" s="34"/>
      <c r="I44" s="27">
        <f t="shared" si="1"/>
        <v>0</v>
      </c>
      <c r="J44" s="34"/>
      <c r="K44" s="34"/>
      <c r="L44" s="34"/>
      <c r="M44" s="34"/>
      <c r="N44" s="29">
        <f t="shared" si="2"/>
        <v>0</v>
      </c>
      <c r="O44" s="28" t="str">
        <f t="shared" si="3"/>
        <v/>
      </c>
      <c r="P44" s="40"/>
      <c r="Q44" s="43">
        <f t="shared" si="4"/>
        <v>0</v>
      </c>
      <c r="S44" s="115" t="str">
        <f t="shared" si="5"/>
        <v/>
      </c>
      <c r="T44" s="121" t="str">
        <f t="shared" si="6"/>
        <v/>
      </c>
    </row>
    <row r="45" spans="1:20" ht="24.95" customHeight="1" x14ac:dyDescent="0.2">
      <c r="A45" s="139"/>
      <c r="B45" s="140"/>
      <c r="C45" s="140"/>
      <c r="D45" s="122"/>
      <c r="E45" s="111"/>
      <c r="F45" s="118"/>
      <c r="G45" s="33"/>
      <c r="H45" s="34"/>
      <c r="I45" s="27">
        <f t="shared" si="1"/>
        <v>0</v>
      </c>
      <c r="J45" s="34"/>
      <c r="K45" s="34"/>
      <c r="L45" s="34"/>
      <c r="M45" s="34"/>
      <c r="N45" s="29">
        <f t="shared" si="2"/>
        <v>0</v>
      </c>
      <c r="O45" s="28" t="str">
        <f t="shared" si="3"/>
        <v/>
      </c>
      <c r="P45" s="40"/>
      <c r="Q45" s="43">
        <f t="shared" si="4"/>
        <v>0</v>
      </c>
      <c r="S45" s="115" t="str">
        <f t="shared" si="5"/>
        <v/>
      </c>
      <c r="T45" s="121" t="str">
        <f t="shared" si="6"/>
        <v/>
      </c>
    </row>
    <row r="46" spans="1:20" ht="24.95" customHeight="1" x14ac:dyDescent="0.2">
      <c r="A46" s="139"/>
      <c r="B46" s="140"/>
      <c r="C46" s="140"/>
      <c r="D46" s="122"/>
      <c r="E46" s="111"/>
      <c r="F46" s="118"/>
      <c r="G46" s="33"/>
      <c r="H46" s="34"/>
      <c r="I46" s="27">
        <f t="shared" si="1"/>
        <v>0</v>
      </c>
      <c r="J46" s="34"/>
      <c r="K46" s="34"/>
      <c r="L46" s="34"/>
      <c r="M46" s="34"/>
      <c r="N46" s="29">
        <f t="shared" si="2"/>
        <v>0</v>
      </c>
      <c r="O46" s="28" t="str">
        <f t="shared" si="3"/>
        <v/>
      </c>
      <c r="P46" s="40"/>
      <c r="Q46" s="43">
        <f t="shared" si="4"/>
        <v>0</v>
      </c>
      <c r="S46" s="115" t="str">
        <f t="shared" si="5"/>
        <v/>
      </c>
      <c r="T46" s="121" t="str">
        <f t="shared" si="6"/>
        <v/>
      </c>
    </row>
    <row r="47" spans="1:20" ht="24.95" customHeight="1" x14ac:dyDescent="0.2">
      <c r="A47" s="139"/>
      <c r="B47" s="140"/>
      <c r="C47" s="140"/>
      <c r="D47" s="122"/>
      <c r="E47" s="111"/>
      <c r="F47" s="118"/>
      <c r="G47" s="33"/>
      <c r="H47" s="34"/>
      <c r="I47" s="27">
        <f t="shared" si="1"/>
        <v>0</v>
      </c>
      <c r="J47" s="34"/>
      <c r="K47" s="34"/>
      <c r="L47" s="34"/>
      <c r="M47" s="34"/>
      <c r="N47" s="29">
        <f t="shared" si="2"/>
        <v>0</v>
      </c>
      <c r="O47" s="28" t="str">
        <f t="shared" si="3"/>
        <v/>
      </c>
      <c r="P47" s="40"/>
      <c r="Q47" s="43">
        <f t="shared" si="4"/>
        <v>0</v>
      </c>
      <c r="S47" s="115" t="str">
        <f t="shared" si="5"/>
        <v/>
      </c>
      <c r="T47" s="121" t="str">
        <f t="shared" si="6"/>
        <v/>
      </c>
    </row>
    <row r="48" spans="1:20" ht="24.95" customHeight="1" x14ac:dyDescent="0.2">
      <c r="A48" s="139"/>
      <c r="B48" s="140"/>
      <c r="C48" s="140"/>
      <c r="D48" s="122"/>
      <c r="E48" s="111"/>
      <c r="F48" s="118"/>
      <c r="G48" s="33"/>
      <c r="H48" s="34"/>
      <c r="I48" s="27">
        <f t="shared" si="1"/>
        <v>0</v>
      </c>
      <c r="J48" s="34"/>
      <c r="K48" s="34"/>
      <c r="L48" s="34"/>
      <c r="M48" s="34"/>
      <c r="N48" s="29">
        <f t="shared" si="2"/>
        <v>0</v>
      </c>
      <c r="O48" s="28" t="str">
        <f t="shared" si="3"/>
        <v/>
      </c>
      <c r="P48" s="40"/>
      <c r="Q48" s="43">
        <f t="shared" si="4"/>
        <v>0</v>
      </c>
      <c r="S48" s="115" t="str">
        <f t="shared" si="5"/>
        <v/>
      </c>
      <c r="T48" s="121" t="str">
        <f t="shared" si="6"/>
        <v/>
      </c>
    </row>
    <row r="49" spans="1:20" ht="24.95" customHeight="1" x14ac:dyDescent="0.2">
      <c r="A49" s="139"/>
      <c r="B49" s="140"/>
      <c r="C49" s="140"/>
      <c r="D49" s="122"/>
      <c r="E49" s="111"/>
      <c r="F49" s="118"/>
      <c r="G49" s="33"/>
      <c r="H49" s="34"/>
      <c r="I49" s="27">
        <f t="shared" si="1"/>
        <v>0</v>
      </c>
      <c r="J49" s="34"/>
      <c r="K49" s="34"/>
      <c r="L49" s="34"/>
      <c r="M49" s="34"/>
      <c r="N49" s="29">
        <f t="shared" si="2"/>
        <v>0</v>
      </c>
      <c r="O49" s="28" t="str">
        <f t="shared" si="3"/>
        <v/>
      </c>
      <c r="P49" s="40"/>
      <c r="Q49" s="43">
        <f t="shared" si="4"/>
        <v>0</v>
      </c>
      <c r="S49" s="115" t="str">
        <f t="shared" si="5"/>
        <v/>
      </c>
      <c r="T49" s="121" t="str">
        <f t="shared" si="6"/>
        <v/>
      </c>
    </row>
    <row r="50" spans="1:20" ht="24.95" customHeight="1" x14ac:dyDescent="0.2">
      <c r="A50" s="139"/>
      <c r="B50" s="140"/>
      <c r="C50" s="140"/>
      <c r="D50" s="122"/>
      <c r="E50" s="111"/>
      <c r="F50" s="118"/>
      <c r="G50" s="33"/>
      <c r="H50" s="34"/>
      <c r="I50" s="27">
        <f t="shared" si="1"/>
        <v>0</v>
      </c>
      <c r="J50" s="34"/>
      <c r="K50" s="34"/>
      <c r="L50" s="34"/>
      <c r="M50" s="34"/>
      <c r="N50" s="29">
        <f t="shared" si="2"/>
        <v>0</v>
      </c>
      <c r="O50" s="28" t="str">
        <f t="shared" si="3"/>
        <v/>
      </c>
      <c r="P50" s="40"/>
      <c r="Q50" s="43">
        <f t="shared" si="4"/>
        <v>0</v>
      </c>
      <c r="S50" s="115" t="str">
        <f t="shared" si="5"/>
        <v/>
      </c>
      <c r="T50" s="121" t="str">
        <f t="shared" si="6"/>
        <v/>
      </c>
    </row>
    <row r="51" spans="1:20" ht="24.95" customHeight="1" x14ac:dyDescent="0.2">
      <c r="A51" s="139"/>
      <c r="B51" s="140"/>
      <c r="C51" s="140"/>
      <c r="D51" s="122"/>
      <c r="E51" s="111"/>
      <c r="F51" s="118"/>
      <c r="G51" s="33"/>
      <c r="H51" s="34"/>
      <c r="I51" s="27">
        <f t="shared" si="1"/>
        <v>0</v>
      </c>
      <c r="J51" s="34"/>
      <c r="K51" s="34"/>
      <c r="L51" s="34"/>
      <c r="M51" s="34"/>
      <c r="N51" s="29">
        <f t="shared" si="2"/>
        <v>0</v>
      </c>
      <c r="O51" s="28" t="str">
        <f t="shared" si="3"/>
        <v/>
      </c>
      <c r="P51" s="40"/>
      <c r="Q51" s="43">
        <f t="shared" si="4"/>
        <v>0</v>
      </c>
      <c r="S51" s="115" t="str">
        <f t="shared" si="5"/>
        <v/>
      </c>
      <c r="T51" s="121" t="str">
        <f t="shared" si="6"/>
        <v/>
      </c>
    </row>
    <row r="52" spans="1:20" ht="24.95" customHeight="1" x14ac:dyDescent="0.2">
      <c r="A52" s="139"/>
      <c r="B52" s="140"/>
      <c r="C52" s="140"/>
      <c r="D52" s="122"/>
      <c r="E52" s="111"/>
      <c r="F52" s="118"/>
      <c r="G52" s="33"/>
      <c r="H52" s="34"/>
      <c r="I52" s="27">
        <f t="shared" si="1"/>
        <v>0</v>
      </c>
      <c r="J52" s="34"/>
      <c r="K52" s="34"/>
      <c r="L52" s="34"/>
      <c r="M52" s="34"/>
      <c r="N52" s="29">
        <f t="shared" si="2"/>
        <v>0</v>
      </c>
      <c r="O52" s="28" t="str">
        <f t="shared" si="3"/>
        <v/>
      </c>
      <c r="P52" s="40"/>
      <c r="Q52" s="43">
        <f t="shared" si="4"/>
        <v>0</v>
      </c>
      <c r="S52" s="115" t="str">
        <f t="shared" si="5"/>
        <v/>
      </c>
      <c r="T52" s="121" t="str">
        <f t="shared" si="6"/>
        <v/>
      </c>
    </row>
    <row r="53" spans="1:20" ht="24.95" customHeight="1" x14ac:dyDescent="0.2">
      <c r="A53" s="139"/>
      <c r="B53" s="140"/>
      <c r="C53" s="140"/>
      <c r="D53" s="122"/>
      <c r="E53" s="111"/>
      <c r="F53" s="118"/>
      <c r="G53" s="33"/>
      <c r="H53" s="34"/>
      <c r="I53" s="27">
        <f t="shared" si="1"/>
        <v>0</v>
      </c>
      <c r="J53" s="34"/>
      <c r="K53" s="34"/>
      <c r="L53" s="34"/>
      <c r="M53" s="34"/>
      <c r="N53" s="29">
        <f t="shared" si="2"/>
        <v>0</v>
      </c>
      <c r="O53" s="28" t="str">
        <f t="shared" si="3"/>
        <v/>
      </c>
      <c r="P53" s="40"/>
      <c r="Q53" s="43">
        <f t="shared" si="4"/>
        <v>0</v>
      </c>
      <c r="S53" s="115" t="str">
        <f t="shared" si="5"/>
        <v/>
      </c>
      <c r="T53" s="121" t="str">
        <f t="shared" si="6"/>
        <v/>
      </c>
    </row>
    <row r="54" spans="1:20" ht="24.95" customHeight="1" x14ac:dyDescent="0.2">
      <c r="A54" s="139"/>
      <c r="B54" s="140"/>
      <c r="C54" s="140"/>
      <c r="D54" s="122"/>
      <c r="E54" s="111"/>
      <c r="F54" s="118"/>
      <c r="G54" s="33"/>
      <c r="H54" s="34"/>
      <c r="I54" s="27">
        <f t="shared" si="1"/>
        <v>0</v>
      </c>
      <c r="J54" s="34"/>
      <c r="K54" s="34"/>
      <c r="L54" s="34"/>
      <c r="M54" s="34"/>
      <c r="N54" s="29">
        <f t="shared" si="2"/>
        <v>0</v>
      </c>
      <c r="O54" s="28" t="str">
        <f t="shared" si="3"/>
        <v/>
      </c>
      <c r="P54" s="40"/>
      <c r="Q54" s="43">
        <f t="shared" si="4"/>
        <v>0</v>
      </c>
      <c r="S54" s="115" t="str">
        <f t="shared" si="5"/>
        <v/>
      </c>
      <c r="T54" s="121" t="str">
        <f t="shared" si="6"/>
        <v/>
      </c>
    </row>
    <row r="55" spans="1:20" ht="24.95" customHeight="1" x14ac:dyDescent="0.2">
      <c r="A55" s="139"/>
      <c r="B55" s="140"/>
      <c r="C55" s="140"/>
      <c r="D55" s="122"/>
      <c r="E55" s="111"/>
      <c r="F55" s="118"/>
      <c r="G55" s="33"/>
      <c r="H55" s="34"/>
      <c r="I55" s="27">
        <f t="shared" si="1"/>
        <v>0</v>
      </c>
      <c r="J55" s="34"/>
      <c r="K55" s="34"/>
      <c r="L55" s="34"/>
      <c r="M55" s="34"/>
      <c r="N55" s="29">
        <f t="shared" si="2"/>
        <v>0</v>
      </c>
      <c r="O55" s="28" t="str">
        <f t="shared" si="3"/>
        <v/>
      </c>
      <c r="P55" s="40"/>
      <c r="Q55" s="43">
        <f t="shared" si="4"/>
        <v>0</v>
      </c>
      <c r="S55" s="115" t="str">
        <f t="shared" si="5"/>
        <v/>
      </c>
      <c r="T55" s="121" t="str">
        <f t="shared" si="6"/>
        <v/>
      </c>
    </row>
    <row r="56" spans="1:20" ht="24.95" customHeight="1" x14ac:dyDescent="0.2">
      <c r="A56" s="139"/>
      <c r="B56" s="140"/>
      <c r="C56" s="140"/>
      <c r="D56" s="122"/>
      <c r="E56" s="111"/>
      <c r="F56" s="118"/>
      <c r="G56" s="33"/>
      <c r="H56" s="34"/>
      <c r="I56" s="27">
        <f t="shared" si="1"/>
        <v>0</v>
      </c>
      <c r="J56" s="34"/>
      <c r="K56" s="34"/>
      <c r="L56" s="34"/>
      <c r="M56" s="34"/>
      <c r="N56" s="29">
        <f t="shared" si="2"/>
        <v>0</v>
      </c>
      <c r="O56" s="28" t="str">
        <f t="shared" si="3"/>
        <v/>
      </c>
      <c r="P56" s="40"/>
      <c r="Q56" s="43">
        <f t="shared" si="4"/>
        <v>0</v>
      </c>
      <c r="S56" s="115" t="str">
        <f t="shared" si="5"/>
        <v/>
      </c>
      <c r="T56" s="121" t="str">
        <f t="shared" si="6"/>
        <v/>
      </c>
    </row>
    <row r="57" spans="1:20" ht="24.95" customHeight="1" x14ac:dyDescent="0.2">
      <c r="A57" s="139"/>
      <c r="B57" s="140"/>
      <c r="C57" s="140"/>
      <c r="D57" s="122"/>
      <c r="E57" s="111"/>
      <c r="F57" s="118"/>
      <c r="G57" s="33"/>
      <c r="H57" s="34"/>
      <c r="I57" s="27">
        <f t="shared" si="1"/>
        <v>0</v>
      </c>
      <c r="J57" s="34"/>
      <c r="K57" s="34"/>
      <c r="L57" s="34"/>
      <c r="M57" s="34"/>
      <c r="N57" s="29">
        <f t="shared" si="2"/>
        <v>0</v>
      </c>
      <c r="O57" s="28" t="str">
        <f t="shared" si="3"/>
        <v/>
      </c>
      <c r="P57" s="40"/>
      <c r="Q57" s="43">
        <f t="shared" si="4"/>
        <v>0</v>
      </c>
      <c r="S57" s="115" t="str">
        <f t="shared" si="5"/>
        <v/>
      </c>
      <c r="T57" s="121" t="str">
        <f t="shared" si="6"/>
        <v/>
      </c>
    </row>
    <row r="58" spans="1:20" ht="24.95" customHeight="1" x14ac:dyDescent="0.2">
      <c r="A58" s="139"/>
      <c r="B58" s="140"/>
      <c r="C58" s="140"/>
      <c r="D58" s="122"/>
      <c r="E58" s="111"/>
      <c r="F58" s="118"/>
      <c r="G58" s="33"/>
      <c r="H58" s="34"/>
      <c r="I58" s="27">
        <f t="shared" si="1"/>
        <v>0</v>
      </c>
      <c r="J58" s="34"/>
      <c r="K58" s="34"/>
      <c r="L58" s="34"/>
      <c r="M58" s="34"/>
      <c r="N58" s="29">
        <f t="shared" si="2"/>
        <v>0</v>
      </c>
      <c r="O58" s="28" t="str">
        <f t="shared" si="3"/>
        <v/>
      </c>
      <c r="P58" s="40"/>
      <c r="Q58" s="43">
        <f t="shared" si="4"/>
        <v>0</v>
      </c>
      <c r="S58" s="115" t="str">
        <f t="shared" si="5"/>
        <v/>
      </c>
      <c r="T58" s="121" t="str">
        <f t="shared" si="6"/>
        <v/>
      </c>
    </row>
    <row r="59" spans="1:20" ht="24.95" customHeight="1" x14ac:dyDescent="0.2">
      <c r="A59" s="139"/>
      <c r="B59" s="140"/>
      <c r="C59" s="140"/>
      <c r="D59" s="122"/>
      <c r="E59" s="111"/>
      <c r="F59" s="118"/>
      <c r="G59" s="33"/>
      <c r="H59" s="34"/>
      <c r="I59" s="27">
        <f t="shared" si="1"/>
        <v>0</v>
      </c>
      <c r="J59" s="34"/>
      <c r="K59" s="34"/>
      <c r="L59" s="34"/>
      <c r="M59" s="34"/>
      <c r="N59" s="29">
        <f t="shared" si="2"/>
        <v>0</v>
      </c>
      <c r="O59" s="28" t="str">
        <f t="shared" si="3"/>
        <v/>
      </c>
      <c r="P59" s="40"/>
      <c r="Q59" s="43">
        <f t="shared" si="4"/>
        <v>0</v>
      </c>
      <c r="S59" s="115" t="str">
        <f t="shared" si="5"/>
        <v/>
      </c>
      <c r="T59" s="121" t="str">
        <f t="shared" si="6"/>
        <v/>
      </c>
    </row>
    <row r="60" spans="1:20" ht="24.95" customHeight="1" x14ac:dyDescent="0.2">
      <c r="A60" s="139"/>
      <c r="B60" s="140"/>
      <c r="C60" s="140"/>
      <c r="D60" s="122"/>
      <c r="E60" s="111"/>
      <c r="F60" s="118"/>
      <c r="G60" s="33"/>
      <c r="H60" s="34"/>
      <c r="I60" s="27">
        <f t="shared" si="1"/>
        <v>0</v>
      </c>
      <c r="J60" s="34"/>
      <c r="K60" s="34"/>
      <c r="L60" s="34"/>
      <c r="M60" s="34"/>
      <c r="N60" s="29">
        <f t="shared" si="2"/>
        <v>0</v>
      </c>
      <c r="O60" s="28" t="str">
        <f t="shared" si="3"/>
        <v/>
      </c>
      <c r="P60" s="40"/>
      <c r="Q60" s="43">
        <f t="shared" si="4"/>
        <v>0</v>
      </c>
      <c r="S60" s="115" t="str">
        <f t="shared" si="5"/>
        <v/>
      </c>
      <c r="T60" s="121" t="str">
        <f t="shared" si="6"/>
        <v/>
      </c>
    </row>
    <row r="61" spans="1:20" ht="24.95" customHeight="1" x14ac:dyDescent="0.2">
      <c r="A61" s="139"/>
      <c r="B61" s="140"/>
      <c r="C61" s="140"/>
      <c r="D61" s="122"/>
      <c r="E61" s="111"/>
      <c r="F61" s="118"/>
      <c r="G61" s="33"/>
      <c r="H61" s="34"/>
      <c r="I61" s="27">
        <f t="shared" si="1"/>
        <v>0</v>
      </c>
      <c r="J61" s="34"/>
      <c r="K61" s="34"/>
      <c r="L61" s="34"/>
      <c r="M61" s="34"/>
      <c r="N61" s="29">
        <f t="shared" si="2"/>
        <v>0</v>
      </c>
      <c r="O61" s="28" t="str">
        <f t="shared" si="3"/>
        <v/>
      </c>
      <c r="P61" s="40"/>
      <c r="Q61" s="43">
        <f t="shared" si="4"/>
        <v>0</v>
      </c>
      <c r="S61" s="115" t="str">
        <f t="shared" si="5"/>
        <v/>
      </c>
      <c r="T61" s="121" t="str">
        <f t="shared" si="6"/>
        <v/>
      </c>
    </row>
    <row r="62" spans="1:20" ht="24.95" customHeight="1" x14ac:dyDescent="0.2">
      <c r="A62" s="139"/>
      <c r="B62" s="140"/>
      <c r="C62" s="140"/>
      <c r="D62" s="122"/>
      <c r="E62" s="111"/>
      <c r="F62" s="118"/>
      <c r="G62" s="33"/>
      <c r="H62" s="34"/>
      <c r="I62" s="27">
        <f t="shared" si="1"/>
        <v>0</v>
      </c>
      <c r="J62" s="34"/>
      <c r="K62" s="34"/>
      <c r="L62" s="34"/>
      <c r="M62" s="34"/>
      <c r="N62" s="29">
        <f t="shared" si="2"/>
        <v>0</v>
      </c>
      <c r="O62" s="28" t="str">
        <f t="shared" si="3"/>
        <v/>
      </c>
      <c r="P62" s="40"/>
      <c r="Q62" s="43">
        <f t="shared" si="4"/>
        <v>0</v>
      </c>
      <c r="S62" s="115" t="str">
        <f t="shared" si="5"/>
        <v/>
      </c>
      <c r="T62" s="121" t="str">
        <f t="shared" si="6"/>
        <v/>
      </c>
    </row>
    <row r="63" spans="1:20" ht="24.95" customHeight="1" x14ac:dyDescent="0.2">
      <c r="A63" s="139"/>
      <c r="B63" s="140"/>
      <c r="C63" s="140"/>
      <c r="D63" s="122"/>
      <c r="E63" s="111"/>
      <c r="F63" s="118"/>
      <c r="G63" s="33"/>
      <c r="H63" s="34"/>
      <c r="I63" s="27">
        <f t="shared" si="1"/>
        <v>0</v>
      </c>
      <c r="J63" s="34"/>
      <c r="K63" s="34"/>
      <c r="L63" s="34"/>
      <c r="M63" s="34"/>
      <c r="N63" s="29">
        <f t="shared" si="2"/>
        <v>0</v>
      </c>
      <c r="O63" s="28" t="str">
        <f t="shared" si="3"/>
        <v/>
      </c>
      <c r="P63" s="40"/>
      <c r="Q63" s="43">
        <f t="shared" si="4"/>
        <v>0</v>
      </c>
      <c r="S63" s="115" t="str">
        <f t="shared" si="5"/>
        <v/>
      </c>
      <c r="T63" s="121" t="str">
        <f t="shared" si="6"/>
        <v/>
      </c>
    </row>
    <row r="64" spans="1:20" ht="24.95" customHeight="1" x14ac:dyDescent="0.2">
      <c r="A64" s="139"/>
      <c r="B64" s="140"/>
      <c r="C64" s="140"/>
      <c r="D64" s="122"/>
      <c r="E64" s="111"/>
      <c r="F64" s="118"/>
      <c r="G64" s="33"/>
      <c r="H64" s="34"/>
      <c r="I64" s="27">
        <f t="shared" si="1"/>
        <v>0</v>
      </c>
      <c r="J64" s="34"/>
      <c r="K64" s="34"/>
      <c r="L64" s="34"/>
      <c r="M64" s="34"/>
      <c r="N64" s="29">
        <f t="shared" si="2"/>
        <v>0</v>
      </c>
      <c r="O64" s="28" t="str">
        <f t="shared" si="3"/>
        <v/>
      </c>
      <c r="P64" s="40"/>
      <c r="Q64" s="43">
        <f t="shared" si="4"/>
        <v>0</v>
      </c>
      <c r="S64" s="115" t="str">
        <f t="shared" si="5"/>
        <v/>
      </c>
      <c r="T64" s="121" t="str">
        <f t="shared" si="6"/>
        <v/>
      </c>
    </row>
    <row r="65" spans="1:20" ht="24.95" customHeight="1" x14ac:dyDescent="0.2">
      <c r="A65" s="139"/>
      <c r="B65" s="140"/>
      <c r="C65" s="140"/>
      <c r="D65" s="122"/>
      <c r="E65" s="111"/>
      <c r="F65" s="118"/>
      <c r="G65" s="33"/>
      <c r="H65" s="34"/>
      <c r="I65" s="27">
        <f t="shared" si="1"/>
        <v>0</v>
      </c>
      <c r="J65" s="34"/>
      <c r="K65" s="34"/>
      <c r="L65" s="34"/>
      <c r="M65" s="34"/>
      <c r="N65" s="29">
        <f t="shared" si="2"/>
        <v>0</v>
      </c>
      <c r="O65" s="28" t="str">
        <f t="shared" si="3"/>
        <v/>
      </c>
      <c r="P65" s="40"/>
      <c r="Q65" s="43">
        <f t="shared" si="4"/>
        <v>0</v>
      </c>
      <c r="S65" s="115" t="str">
        <f t="shared" si="5"/>
        <v/>
      </c>
      <c r="T65" s="121" t="str">
        <f t="shared" si="6"/>
        <v/>
      </c>
    </row>
    <row r="66" spans="1:20" ht="24.95" customHeight="1" x14ac:dyDescent="0.2">
      <c r="A66" s="139"/>
      <c r="B66" s="140"/>
      <c r="C66" s="140"/>
      <c r="D66" s="122"/>
      <c r="E66" s="111"/>
      <c r="F66" s="118"/>
      <c r="G66" s="33"/>
      <c r="H66" s="34"/>
      <c r="I66" s="27">
        <f t="shared" si="1"/>
        <v>0</v>
      </c>
      <c r="J66" s="34"/>
      <c r="K66" s="34"/>
      <c r="L66" s="34"/>
      <c r="M66" s="34"/>
      <c r="N66" s="29">
        <f t="shared" si="2"/>
        <v>0</v>
      </c>
      <c r="O66" s="28" t="str">
        <f t="shared" si="3"/>
        <v/>
      </c>
      <c r="P66" s="40"/>
      <c r="Q66" s="43">
        <f t="shared" si="4"/>
        <v>0</v>
      </c>
      <c r="S66" s="115" t="str">
        <f t="shared" si="5"/>
        <v/>
      </c>
      <c r="T66" s="121" t="str">
        <f t="shared" si="6"/>
        <v/>
      </c>
    </row>
    <row r="67" spans="1:20" ht="24.95" customHeight="1" x14ac:dyDescent="0.2">
      <c r="A67" s="139"/>
      <c r="B67" s="140"/>
      <c r="C67" s="140"/>
      <c r="D67" s="122"/>
      <c r="E67" s="111"/>
      <c r="F67" s="118"/>
      <c r="G67" s="33"/>
      <c r="H67" s="34"/>
      <c r="I67" s="27">
        <f t="shared" si="1"/>
        <v>0</v>
      </c>
      <c r="J67" s="34"/>
      <c r="K67" s="34"/>
      <c r="L67" s="34"/>
      <c r="M67" s="34"/>
      <c r="N67" s="29">
        <f t="shared" si="2"/>
        <v>0</v>
      </c>
      <c r="O67" s="28" t="str">
        <f t="shared" si="3"/>
        <v/>
      </c>
      <c r="P67" s="40"/>
      <c r="Q67" s="43">
        <f t="shared" si="4"/>
        <v>0</v>
      </c>
      <c r="S67" s="115" t="str">
        <f t="shared" si="5"/>
        <v/>
      </c>
      <c r="T67" s="121" t="str">
        <f t="shared" si="6"/>
        <v/>
      </c>
    </row>
    <row r="68" spans="1:20" ht="24.95" customHeight="1" x14ac:dyDescent="0.2">
      <c r="A68" s="139"/>
      <c r="B68" s="140"/>
      <c r="C68" s="140"/>
      <c r="D68" s="122"/>
      <c r="E68" s="111"/>
      <c r="F68" s="118"/>
      <c r="G68" s="33"/>
      <c r="H68" s="34"/>
      <c r="I68" s="27">
        <f t="shared" si="1"/>
        <v>0</v>
      </c>
      <c r="J68" s="34"/>
      <c r="K68" s="34"/>
      <c r="L68" s="34"/>
      <c r="M68" s="34"/>
      <c r="N68" s="29">
        <f t="shared" si="2"/>
        <v>0</v>
      </c>
      <c r="O68" s="28" t="str">
        <f t="shared" si="3"/>
        <v/>
      </c>
      <c r="P68" s="40"/>
      <c r="Q68" s="43">
        <f t="shared" si="4"/>
        <v>0</v>
      </c>
      <c r="S68" s="115" t="str">
        <f t="shared" si="5"/>
        <v/>
      </c>
      <c r="T68" s="121" t="str">
        <f t="shared" si="6"/>
        <v/>
      </c>
    </row>
    <row r="69" spans="1:20" ht="24.95" customHeight="1" x14ac:dyDescent="0.2">
      <c r="A69" s="139"/>
      <c r="B69" s="140"/>
      <c r="C69" s="140"/>
      <c r="D69" s="122"/>
      <c r="E69" s="111"/>
      <c r="F69" s="118"/>
      <c r="G69" s="33"/>
      <c r="H69" s="34"/>
      <c r="I69" s="27">
        <f t="shared" si="1"/>
        <v>0</v>
      </c>
      <c r="J69" s="34"/>
      <c r="K69" s="34"/>
      <c r="L69" s="34"/>
      <c r="M69" s="34"/>
      <c r="N69" s="29">
        <f t="shared" si="2"/>
        <v>0</v>
      </c>
      <c r="O69" s="28" t="str">
        <f t="shared" si="3"/>
        <v/>
      </c>
      <c r="P69" s="40"/>
      <c r="Q69" s="43">
        <f t="shared" si="4"/>
        <v>0</v>
      </c>
      <c r="S69" s="115" t="str">
        <f t="shared" si="5"/>
        <v/>
      </c>
      <c r="T69" s="121" t="str">
        <f t="shared" si="6"/>
        <v/>
      </c>
    </row>
    <row r="70" spans="1:20" ht="24.95" customHeight="1" x14ac:dyDescent="0.2">
      <c r="A70" s="139"/>
      <c r="B70" s="140"/>
      <c r="C70" s="140"/>
      <c r="D70" s="122"/>
      <c r="E70" s="111"/>
      <c r="F70" s="118"/>
      <c r="G70" s="33"/>
      <c r="H70" s="34"/>
      <c r="I70" s="27">
        <f t="shared" si="1"/>
        <v>0</v>
      </c>
      <c r="J70" s="34"/>
      <c r="K70" s="34"/>
      <c r="L70" s="34"/>
      <c r="M70" s="34"/>
      <c r="N70" s="29">
        <f t="shared" si="2"/>
        <v>0</v>
      </c>
      <c r="O70" s="28" t="str">
        <f t="shared" si="3"/>
        <v/>
      </c>
      <c r="P70" s="40"/>
      <c r="Q70" s="43">
        <f t="shared" si="4"/>
        <v>0</v>
      </c>
      <c r="S70" s="115" t="str">
        <f t="shared" si="5"/>
        <v/>
      </c>
      <c r="T70" s="121" t="str">
        <f t="shared" si="6"/>
        <v/>
      </c>
    </row>
    <row r="71" spans="1:20" ht="24.95" customHeight="1" x14ac:dyDescent="0.2">
      <c r="A71" s="139"/>
      <c r="B71" s="140"/>
      <c r="C71" s="140"/>
      <c r="D71" s="122"/>
      <c r="E71" s="111"/>
      <c r="F71" s="118"/>
      <c r="G71" s="33"/>
      <c r="H71" s="34"/>
      <c r="I71" s="27">
        <f t="shared" si="1"/>
        <v>0</v>
      </c>
      <c r="J71" s="34"/>
      <c r="K71" s="34"/>
      <c r="L71" s="34"/>
      <c r="M71" s="34"/>
      <c r="N71" s="29">
        <f t="shared" si="2"/>
        <v>0</v>
      </c>
      <c r="O71" s="28" t="str">
        <f t="shared" si="3"/>
        <v/>
      </c>
      <c r="P71" s="40"/>
      <c r="Q71" s="43">
        <f t="shared" si="4"/>
        <v>0</v>
      </c>
      <c r="S71" s="115" t="str">
        <f t="shared" si="5"/>
        <v/>
      </c>
      <c r="T71" s="121" t="str">
        <f t="shared" si="6"/>
        <v/>
      </c>
    </row>
    <row r="72" spans="1:20" ht="24.95" customHeight="1" x14ac:dyDescent="0.2">
      <c r="A72" s="139"/>
      <c r="B72" s="140"/>
      <c r="C72" s="140"/>
      <c r="D72" s="122"/>
      <c r="E72" s="111"/>
      <c r="F72" s="118"/>
      <c r="G72" s="33"/>
      <c r="H72" s="34"/>
      <c r="I72" s="27">
        <f t="shared" si="1"/>
        <v>0</v>
      </c>
      <c r="J72" s="34"/>
      <c r="K72" s="34"/>
      <c r="L72" s="34"/>
      <c r="M72" s="34"/>
      <c r="N72" s="29">
        <f t="shared" si="2"/>
        <v>0</v>
      </c>
      <c r="O72" s="28" t="str">
        <f t="shared" si="3"/>
        <v/>
      </c>
      <c r="P72" s="40"/>
      <c r="Q72" s="43">
        <f t="shared" si="4"/>
        <v>0</v>
      </c>
      <c r="S72" s="115" t="str">
        <f t="shared" si="5"/>
        <v/>
      </c>
      <c r="T72" s="121" t="str">
        <f t="shared" si="6"/>
        <v/>
      </c>
    </row>
    <row r="73" spans="1:20" ht="24.95" customHeight="1" x14ac:dyDescent="0.2">
      <c r="A73" s="139"/>
      <c r="B73" s="140"/>
      <c r="C73" s="140"/>
      <c r="D73" s="122"/>
      <c r="E73" s="111"/>
      <c r="F73" s="118"/>
      <c r="G73" s="33"/>
      <c r="H73" s="34"/>
      <c r="I73" s="27">
        <f t="shared" si="1"/>
        <v>0</v>
      </c>
      <c r="J73" s="34"/>
      <c r="K73" s="34"/>
      <c r="L73" s="34"/>
      <c r="M73" s="34"/>
      <c r="N73" s="29">
        <f t="shared" si="2"/>
        <v>0</v>
      </c>
      <c r="O73" s="28" t="str">
        <f t="shared" si="3"/>
        <v/>
      </c>
      <c r="P73" s="40"/>
      <c r="Q73" s="43">
        <f t="shared" si="4"/>
        <v>0</v>
      </c>
      <c r="S73" s="115" t="str">
        <f t="shared" si="5"/>
        <v/>
      </c>
      <c r="T73" s="121" t="str">
        <f t="shared" si="6"/>
        <v/>
      </c>
    </row>
    <row r="74" spans="1:20" ht="24.95" customHeight="1" x14ac:dyDescent="0.2">
      <c r="A74" s="139"/>
      <c r="B74" s="140"/>
      <c r="C74" s="140"/>
      <c r="D74" s="122"/>
      <c r="E74" s="111"/>
      <c r="F74" s="118"/>
      <c r="G74" s="33"/>
      <c r="H74" s="34"/>
      <c r="I74" s="27">
        <f t="shared" si="1"/>
        <v>0</v>
      </c>
      <c r="J74" s="34"/>
      <c r="K74" s="34"/>
      <c r="L74" s="34"/>
      <c r="M74" s="34"/>
      <c r="N74" s="29">
        <f t="shared" si="2"/>
        <v>0</v>
      </c>
      <c r="O74" s="28" t="str">
        <f t="shared" si="3"/>
        <v/>
      </c>
      <c r="P74" s="40"/>
      <c r="Q74" s="43">
        <f t="shared" si="4"/>
        <v>0</v>
      </c>
      <c r="S74" s="115" t="str">
        <f t="shared" si="5"/>
        <v/>
      </c>
      <c r="T74" s="121" t="str">
        <f t="shared" si="6"/>
        <v/>
      </c>
    </row>
    <row r="75" spans="1:20" ht="24.95" customHeight="1" x14ac:dyDescent="0.2">
      <c r="A75" s="139"/>
      <c r="B75" s="140"/>
      <c r="C75" s="140"/>
      <c r="D75" s="122"/>
      <c r="E75" s="111"/>
      <c r="F75" s="118"/>
      <c r="G75" s="33"/>
      <c r="H75" s="34"/>
      <c r="I75" s="27">
        <f t="shared" si="1"/>
        <v>0</v>
      </c>
      <c r="J75" s="34"/>
      <c r="K75" s="34"/>
      <c r="L75" s="34"/>
      <c r="M75" s="34"/>
      <c r="N75" s="29">
        <f t="shared" si="2"/>
        <v>0</v>
      </c>
      <c r="O75" s="28" t="str">
        <f t="shared" si="3"/>
        <v/>
      </c>
      <c r="P75" s="40"/>
      <c r="Q75" s="43">
        <f t="shared" si="4"/>
        <v>0</v>
      </c>
      <c r="S75" s="115" t="str">
        <f t="shared" si="5"/>
        <v/>
      </c>
      <c r="T75" s="121" t="str">
        <f t="shared" si="6"/>
        <v/>
      </c>
    </row>
    <row r="76" spans="1:20" ht="24.95" customHeight="1" x14ac:dyDescent="0.2">
      <c r="A76" s="139"/>
      <c r="B76" s="140"/>
      <c r="C76" s="140"/>
      <c r="D76" s="122"/>
      <c r="E76" s="111"/>
      <c r="F76" s="118"/>
      <c r="G76" s="33"/>
      <c r="H76" s="34"/>
      <c r="I76" s="27">
        <f t="shared" si="1"/>
        <v>0</v>
      </c>
      <c r="J76" s="34"/>
      <c r="K76" s="34"/>
      <c r="L76" s="34"/>
      <c r="M76" s="34"/>
      <c r="N76" s="29">
        <f t="shared" si="2"/>
        <v>0</v>
      </c>
      <c r="O76" s="28" t="str">
        <f t="shared" si="3"/>
        <v/>
      </c>
      <c r="P76" s="40"/>
      <c r="Q76" s="43">
        <f t="shared" si="4"/>
        <v>0</v>
      </c>
      <c r="S76" s="115" t="str">
        <f t="shared" si="5"/>
        <v/>
      </c>
      <c r="T76" s="121" t="str">
        <f t="shared" si="6"/>
        <v/>
      </c>
    </row>
    <row r="77" spans="1:20" ht="24.95" customHeight="1" x14ac:dyDescent="0.2">
      <c r="A77" s="139"/>
      <c r="B77" s="140"/>
      <c r="C77" s="140"/>
      <c r="D77" s="122"/>
      <c r="E77" s="111"/>
      <c r="F77" s="118"/>
      <c r="G77" s="33"/>
      <c r="H77" s="34"/>
      <c r="I77" s="27">
        <f t="shared" si="1"/>
        <v>0</v>
      </c>
      <c r="J77" s="34"/>
      <c r="K77" s="34"/>
      <c r="L77" s="34"/>
      <c r="M77" s="34"/>
      <c r="N77" s="29">
        <f t="shared" si="2"/>
        <v>0</v>
      </c>
      <c r="O77" s="28" t="str">
        <f t="shared" si="3"/>
        <v/>
      </c>
      <c r="P77" s="40"/>
      <c r="Q77" s="43">
        <f t="shared" si="4"/>
        <v>0</v>
      </c>
      <c r="S77" s="115" t="str">
        <f t="shared" si="5"/>
        <v/>
      </c>
      <c r="T77" s="121" t="str">
        <f t="shared" si="6"/>
        <v/>
      </c>
    </row>
    <row r="78" spans="1:20" ht="24.95" customHeight="1" x14ac:dyDescent="0.2">
      <c r="A78" s="139"/>
      <c r="B78" s="140"/>
      <c r="C78" s="140"/>
      <c r="D78" s="122"/>
      <c r="E78" s="111"/>
      <c r="F78" s="118"/>
      <c r="G78" s="33"/>
      <c r="H78" s="34"/>
      <c r="I78" s="27">
        <f t="shared" si="1"/>
        <v>0</v>
      </c>
      <c r="J78" s="34"/>
      <c r="K78" s="34"/>
      <c r="L78" s="34"/>
      <c r="M78" s="34"/>
      <c r="N78" s="29">
        <f t="shared" si="2"/>
        <v>0</v>
      </c>
      <c r="O78" s="28" t="str">
        <f t="shared" si="3"/>
        <v/>
      </c>
      <c r="P78" s="40"/>
      <c r="Q78" s="43">
        <f t="shared" si="4"/>
        <v>0</v>
      </c>
      <c r="S78" s="115" t="str">
        <f t="shared" si="5"/>
        <v/>
      </c>
      <c r="T78" s="121" t="str">
        <f t="shared" si="6"/>
        <v/>
      </c>
    </row>
    <row r="79" spans="1:20" ht="24.95" customHeight="1" x14ac:dyDescent="0.2">
      <c r="A79" s="139"/>
      <c r="B79" s="140"/>
      <c r="C79" s="140"/>
      <c r="D79" s="122"/>
      <c r="E79" s="111"/>
      <c r="F79" s="118"/>
      <c r="G79" s="33"/>
      <c r="H79" s="34"/>
      <c r="I79" s="27">
        <f t="shared" si="1"/>
        <v>0</v>
      </c>
      <c r="J79" s="34"/>
      <c r="K79" s="34"/>
      <c r="L79" s="34"/>
      <c r="M79" s="34"/>
      <c r="N79" s="29">
        <f t="shared" si="2"/>
        <v>0</v>
      </c>
      <c r="O79" s="28" t="str">
        <f t="shared" si="3"/>
        <v/>
      </c>
      <c r="P79" s="40"/>
      <c r="Q79" s="43">
        <f t="shared" si="4"/>
        <v>0</v>
      </c>
      <c r="S79" s="115" t="str">
        <f t="shared" si="5"/>
        <v/>
      </c>
      <c r="T79" s="121" t="str">
        <f t="shared" si="6"/>
        <v/>
      </c>
    </row>
    <row r="80" spans="1:20" ht="24.95" customHeight="1" x14ac:dyDescent="0.2">
      <c r="A80" s="139"/>
      <c r="B80" s="140"/>
      <c r="C80" s="140"/>
      <c r="D80" s="122"/>
      <c r="E80" s="111"/>
      <c r="F80" s="118"/>
      <c r="G80" s="33"/>
      <c r="H80" s="34"/>
      <c r="I80" s="27">
        <f t="shared" si="1"/>
        <v>0</v>
      </c>
      <c r="J80" s="34"/>
      <c r="K80" s="34"/>
      <c r="L80" s="34"/>
      <c r="M80" s="34"/>
      <c r="N80" s="29">
        <f t="shared" si="2"/>
        <v>0</v>
      </c>
      <c r="O80" s="28" t="str">
        <f t="shared" si="3"/>
        <v/>
      </c>
      <c r="P80" s="40"/>
      <c r="Q80" s="43">
        <f t="shared" si="4"/>
        <v>0</v>
      </c>
      <c r="S80" s="115" t="str">
        <f t="shared" si="5"/>
        <v/>
      </c>
      <c r="T80" s="121" t="str">
        <f t="shared" si="6"/>
        <v/>
      </c>
    </row>
    <row r="81" spans="1:20" ht="24.95" customHeight="1" x14ac:dyDescent="0.2">
      <c r="A81" s="139"/>
      <c r="B81" s="140"/>
      <c r="C81" s="140"/>
      <c r="D81" s="122"/>
      <c r="E81" s="111"/>
      <c r="F81" s="118"/>
      <c r="G81" s="33"/>
      <c r="H81" s="34"/>
      <c r="I81" s="27">
        <f t="shared" si="1"/>
        <v>0</v>
      </c>
      <c r="J81" s="34"/>
      <c r="K81" s="34"/>
      <c r="L81" s="34"/>
      <c r="M81" s="34"/>
      <c r="N81" s="29">
        <f t="shared" si="2"/>
        <v>0</v>
      </c>
      <c r="O81" s="28" t="str">
        <f t="shared" si="3"/>
        <v/>
      </c>
      <c r="P81" s="40"/>
      <c r="Q81" s="43">
        <f t="shared" si="4"/>
        <v>0</v>
      </c>
      <c r="S81" s="115" t="str">
        <f t="shared" si="5"/>
        <v/>
      </c>
      <c r="T81" s="121" t="str">
        <f t="shared" si="6"/>
        <v/>
      </c>
    </row>
    <row r="82" spans="1:20" ht="24.95" customHeight="1" x14ac:dyDescent="0.2">
      <c r="A82" s="139"/>
      <c r="B82" s="140"/>
      <c r="C82" s="140"/>
      <c r="D82" s="122"/>
      <c r="E82" s="111"/>
      <c r="F82" s="118"/>
      <c r="G82" s="33"/>
      <c r="H82" s="34"/>
      <c r="I82" s="27">
        <f t="shared" si="1"/>
        <v>0</v>
      </c>
      <c r="J82" s="34"/>
      <c r="K82" s="34"/>
      <c r="L82" s="34"/>
      <c r="M82" s="34"/>
      <c r="N82" s="29">
        <f t="shared" si="2"/>
        <v>0</v>
      </c>
      <c r="O82" s="28" t="str">
        <f t="shared" si="3"/>
        <v/>
      </c>
      <c r="P82" s="40"/>
      <c r="Q82" s="43">
        <f t="shared" si="4"/>
        <v>0</v>
      </c>
      <c r="S82" s="115" t="str">
        <f t="shared" si="5"/>
        <v/>
      </c>
      <c r="T82" s="121" t="str">
        <f t="shared" si="6"/>
        <v/>
      </c>
    </row>
    <row r="83" spans="1:20" ht="24.95" customHeight="1" x14ac:dyDescent="0.2">
      <c r="A83" s="139"/>
      <c r="B83" s="140"/>
      <c r="C83" s="140"/>
      <c r="D83" s="122"/>
      <c r="E83" s="111"/>
      <c r="F83" s="118"/>
      <c r="G83" s="33"/>
      <c r="H83" s="34"/>
      <c r="I83" s="27">
        <f t="shared" si="1"/>
        <v>0</v>
      </c>
      <c r="J83" s="34"/>
      <c r="K83" s="34"/>
      <c r="L83" s="34"/>
      <c r="M83" s="34"/>
      <c r="N83" s="29">
        <f t="shared" si="2"/>
        <v>0</v>
      </c>
      <c r="O83" s="28" t="str">
        <f t="shared" si="3"/>
        <v/>
      </c>
      <c r="P83" s="40"/>
      <c r="Q83" s="43">
        <f t="shared" si="4"/>
        <v>0</v>
      </c>
      <c r="S83" s="115" t="str">
        <f t="shared" si="5"/>
        <v/>
      </c>
      <c r="T83" s="121" t="str">
        <f t="shared" si="6"/>
        <v/>
      </c>
    </row>
    <row r="84" spans="1:20" ht="24.95" customHeight="1" x14ac:dyDescent="0.2">
      <c r="A84" s="139"/>
      <c r="B84" s="140"/>
      <c r="C84" s="140"/>
      <c r="D84" s="122"/>
      <c r="E84" s="111"/>
      <c r="F84" s="118"/>
      <c r="G84" s="33"/>
      <c r="H84" s="34"/>
      <c r="I84" s="27">
        <f t="shared" si="1"/>
        <v>0</v>
      </c>
      <c r="J84" s="34"/>
      <c r="K84" s="34"/>
      <c r="L84" s="34"/>
      <c r="M84" s="34"/>
      <c r="N84" s="29">
        <f t="shared" si="2"/>
        <v>0</v>
      </c>
      <c r="O84" s="28" t="str">
        <f t="shared" si="3"/>
        <v/>
      </c>
      <c r="P84" s="40"/>
      <c r="Q84" s="43">
        <f t="shared" si="4"/>
        <v>0</v>
      </c>
      <c r="S84" s="115" t="str">
        <f t="shared" si="5"/>
        <v/>
      </c>
      <c r="T84" s="121" t="str">
        <f t="shared" si="6"/>
        <v/>
      </c>
    </row>
    <row r="85" spans="1:20" ht="24.95" customHeight="1" x14ac:dyDescent="0.2">
      <c r="A85" s="139"/>
      <c r="B85" s="140"/>
      <c r="C85" s="140"/>
      <c r="D85" s="122"/>
      <c r="E85" s="111"/>
      <c r="F85" s="118"/>
      <c r="G85" s="33"/>
      <c r="H85" s="34"/>
      <c r="I85" s="27">
        <f t="shared" si="1"/>
        <v>0</v>
      </c>
      <c r="J85" s="34"/>
      <c r="K85" s="34"/>
      <c r="L85" s="34"/>
      <c r="M85" s="34"/>
      <c r="N85" s="29">
        <f t="shared" si="2"/>
        <v>0</v>
      </c>
      <c r="O85" s="28" t="str">
        <f t="shared" si="3"/>
        <v/>
      </c>
      <c r="P85" s="40"/>
      <c r="Q85" s="43">
        <f t="shared" si="4"/>
        <v>0</v>
      </c>
      <c r="S85" s="115" t="str">
        <f t="shared" si="5"/>
        <v/>
      </c>
      <c r="T85" s="121" t="str">
        <f t="shared" si="6"/>
        <v/>
      </c>
    </row>
    <row r="86" spans="1:20" ht="24.95" customHeight="1" x14ac:dyDescent="0.2">
      <c r="A86" s="139"/>
      <c r="B86" s="140"/>
      <c r="C86" s="140"/>
      <c r="D86" s="122"/>
      <c r="E86" s="111"/>
      <c r="F86" s="118"/>
      <c r="G86" s="33"/>
      <c r="H86" s="34"/>
      <c r="I86" s="27">
        <f t="shared" ref="I86:I131" si="7">ROUNDDOWN(G86*H86,2)</f>
        <v>0</v>
      </c>
      <c r="J86" s="34"/>
      <c r="K86" s="34"/>
      <c r="L86" s="34"/>
      <c r="M86" s="34"/>
      <c r="N86" s="29">
        <f t="shared" ref="N86:N131" si="8">SUM(J86:M86)</f>
        <v>0</v>
      </c>
      <c r="O86" s="28" t="str">
        <f t="shared" ref="O86:O131" si="9">IF(ROUNDDOWN(G86*H86,2)-ROUNDDOWN(SUM(J86:M86),2)=0,"","zlý súčet")</f>
        <v/>
      </c>
      <c r="P86" s="40"/>
      <c r="Q86" s="43">
        <f t="shared" ref="Q86:Q131" si="10">N86-P86</f>
        <v>0</v>
      </c>
      <c r="S86" s="115" t="str">
        <f t="shared" ref="S86:S131" si="11">IF(D86="menej rozvinuté regióny","MRR",IF(D86="iné regióny","ine_regiony",""))</f>
        <v/>
      </c>
      <c r="T86" s="121" t="str">
        <f t="shared" ref="T86:T131" si="12">IF(AND(I86&gt;0,OR(D86="",E86="")),"nekorektne zadané údaje",IF(AND(D86="iné regióny",OR(E86="výstup na prílohe I. ZFEU menej rozvinuté regióny",E86="výstup mimo prílohy I. ZFEU - PO, KE, BB, ZA kraj",E86="výstup mimo prílohy I. ZFEU - TN, NR, TT kraj")),"nekorektne zadané údaje",IF(AND(D86="menej rozvinuté regióny",OR(E86="výstup na prílohe I. ZFEU ostatné regióny (Bratislavský kraj)",E86="výstup mimo prílohy I. ZFEU - Bratislavský kraj")),"nekorektne zadané údaje","")))</f>
        <v/>
      </c>
    </row>
    <row r="87" spans="1:20" ht="24.95" customHeight="1" x14ac:dyDescent="0.2">
      <c r="A87" s="139"/>
      <c r="B87" s="140"/>
      <c r="C87" s="140"/>
      <c r="D87" s="122"/>
      <c r="E87" s="111"/>
      <c r="F87" s="118"/>
      <c r="G87" s="33"/>
      <c r="H87" s="34"/>
      <c r="I87" s="27">
        <f t="shared" si="7"/>
        <v>0</v>
      </c>
      <c r="J87" s="34"/>
      <c r="K87" s="34"/>
      <c r="L87" s="34"/>
      <c r="M87" s="34"/>
      <c r="N87" s="29">
        <f t="shared" si="8"/>
        <v>0</v>
      </c>
      <c r="O87" s="28" t="str">
        <f t="shared" si="9"/>
        <v/>
      </c>
      <c r="P87" s="40"/>
      <c r="Q87" s="43">
        <f t="shared" si="10"/>
        <v>0</v>
      </c>
      <c r="S87" s="115" t="str">
        <f t="shared" si="11"/>
        <v/>
      </c>
      <c r="T87" s="121" t="str">
        <f t="shared" si="12"/>
        <v/>
      </c>
    </row>
    <row r="88" spans="1:20" ht="24.95" customHeight="1" x14ac:dyDescent="0.2">
      <c r="A88" s="139"/>
      <c r="B88" s="140"/>
      <c r="C88" s="140"/>
      <c r="D88" s="122"/>
      <c r="E88" s="111"/>
      <c r="F88" s="118"/>
      <c r="G88" s="33"/>
      <c r="H88" s="34"/>
      <c r="I88" s="27">
        <f t="shared" si="7"/>
        <v>0</v>
      </c>
      <c r="J88" s="34"/>
      <c r="K88" s="34"/>
      <c r="L88" s="34"/>
      <c r="M88" s="34"/>
      <c r="N88" s="29">
        <f t="shared" si="8"/>
        <v>0</v>
      </c>
      <c r="O88" s="28" t="str">
        <f t="shared" si="9"/>
        <v/>
      </c>
      <c r="P88" s="40"/>
      <c r="Q88" s="43">
        <f t="shared" si="10"/>
        <v>0</v>
      </c>
      <c r="S88" s="115" t="str">
        <f t="shared" si="11"/>
        <v/>
      </c>
      <c r="T88" s="121" t="str">
        <f t="shared" si="12"/>
        <v/>
      </c>
    </row>
    <row r="89" spans="1:20" ht="24.95" customHeight="1" x14ac:dyDescent="0.2">
      <c r="A89" s="139"/>
      <c r="B89" s="140"/>
      <c r="C89" s="140"/>
      <c r="D89" s="122"/>
      <c r="E89" s="111"/>
      <c r="F89" s="118"/>
      <c r="G89" s="33"/>
      <c r="H89" s="34"/>
      <c r="I89" s="27">
        <f t="shared" si="7"/>
        <v>0</v>
      </c>
      <c r="J89" s="34"/>
      <c r="K89" s="34"/>
      <c r="L89" s="34"/>
      <c r="M89" s="34"/>
      <c r="N89" s="29">
        <f t="shared" si="8"/>
        <v>0</v>
      </c>
      <c r="O89" s="28" t="str">
        <f t="shared" si="9"/>
        <v/>
      </c>
      <c r="P89" s="40"/>
      <c r="Q89" s="43">
        <f t="shared" si="10"/>
        <v>0</v>
      </c>
      <c r="S89" s="115" t="str">
        <f t="shared" si="11"/>
        <v/>
      </c>
      <c r="T89" s="121" t="str">
        <f t="shared" si="12"/>
        <v/>
      </c>
    </row>
    <row r="90" spans="1:20" ht="24.95" customHeight="1" x14ac:dyDescent="0.2">
      <c r="A90" s="139"/>
      <c r="B90" s="140"/>
      <c r="C90" s="140"/>
      <c r="D90" s="122"/>
      <c r="E90" s="111"/>
      <c r="F90" s="118"/>
      <c r="G90" s="33"/>
      <c r="H90" s="34"/>
      <c r="I90" s="27">
        <f t="shared" si="7"/>
        <v>0</v>
      </c>
      <c r="J90" s="34"/>
      <c r="K90" s="34"/>
      <c r="L90" s="34"/>
      <c r="M90" s="34"/>
      <c r="N90" s="29">
        <f t="shared" si="8"/>
        <v>0</v>
      </c>
      <c r="O90" s="28" t="str">
        <f t="shared" si="9"/>
        <v/>
      </c>
      <c r="P90" s="40"/>
      <c r="Q90" s="43">
        <f t="shared" si="10"/>
        <v>0</v>
      </c>
      <c r="S90" s="115" t="str">
        <f t="shared" si="11"/>
        <v/>
      </c>
      <c r="T90" s="121" t="str">
        <f t="shared" si="12"/>
        <v/>
      </c>
    </row>
    <row r="91" spans="1:20" ht="24.95" customHeight="1" x14ac:dyDescent="0.2">
      <c r="A91" s="139"/>
      <c r="B91" s="140"/>
      <c r="C91" s="140"/>
      <c r="D91" s="122"/>
      <c r="E91" s="111"/>
      <c r="F91" s="118"/>
      <c r="G91" s="33"/>
      <c r="H91" s="34"/>
      <c r="I91" s="27">
        <f t="shared" si="7"/>
        <v>0</v>
      </c>
      <c r="J91" s="34"/>
      <c r="K91" s="34"/>
      <c r="L91" s="34"/>
      <c r="M91" s="34"/>
      <c r="N91" s="29">
        <f t="shared" si="8"/>
        <v>0</v>
      </c>
      <c r="O91" s="28" t="str">
        <f t="shared" si="9"/>
        <v/>
      </c>
      <c r="P91" s="40"/>
      <c r="Q91" s="43">
        <f t="shared" si="10"/>
        <v>0</v>
      </c>
      <c r="S91" s="115" t="str">
        <f t="shared" si="11"/>
        <v/>
      </c>
      <c r="T91" s="121" t="str">
        <f t="shared" si="12"/>
        <v/>
      </c>
    </row>
    <row r="92" spans="1:20" ht="24.95" customHeight="1" x14ac:dyDescent="0.2">
      <c r="A92" s="139"/>
      <c r="B92" s="140"/>
      <c r="C92" s="140"/>
      <c r="D92" s="122"/>
      <c r="E92" s="111"/>
      <c r="F92" s="118"/>
      <c r="G92" s="33"/>
      <c r="H92" s="34"/>
      <c r="I92" s="27">
        <f t="shared" si="7"/>
        <v>0</v>
      </c>
      <c r="J92" s="34"/>
      <c r="K92" s="34"/>
      <c r="L92" s="34"/>
      <c r="M92" s="34"/>
      <c r="N92" s="29">
        <f t="shared" si="8"/>
        <v>0</v>
      </c>
      <c r="O92" s="28" t="str">
        <f t="shared" si="9"/>
        <v/>
      </c>
      <c r="P92" s="40"/>
      <c r="Q92" s="43">
        <f t="shared" si="10"/>
        <v>0</v>
      </c>
      <c r="S92" s="115" t="str">
        <f t="shared" si="11"/>
        <v/>
      </c>
      <c r="T92" s="121" t="str">
        <f t="shared" si="12"/>
        <v/>
      </c>
    </row>
    <row r="93" spans="1:20" ht="24.95" customHeight="1" x14ac:dyDescent="0.2">
      <c r="A93" s="139"/>
      <c r="B93" s="140"/>
      <c r="C93" s="140"/>
      <c r="D93" s="122"/>
      <c r="E93" s="111"/>
      <c r="F93" s="118"/>
      <c r="G93" s="33"/>
      <c r="H93" s="34"/>
      <c r="I93" s="27">
        <f t="shared" si="7"/>
        <v>0</v>
      </c>
      <c r="J93" s="34"/>
      <c r="K93" s="34"/>
      <c r="L93" s="34"/>
      <c r="M93" s="34"/>
      <c r="N93" s="29">
        <f t="shared" si="8"/>
        <v>0</v>
      </c>
      <c r="O93" s="28" t="str">
        <f t="shared" si="9"/>
        <v/>
      </c>
      <c r="P93" s="40"/>
      <c r="Q93" s="43">
        <f t="shared" si="10"/>
        <v>0</v>
      </c>
      <c r="S93" s="115" t="str">
        <f t="shared" si="11"/>
        <v/>
      </c>
      <c r="T93" s="121" t="str">
        <f t="shared" si="12"/>
        <v/>
      </c>
    </row>
    <row r="94" spans="1:20" ht="24.95" customHeight="1" x14ac:dyDescent="0.2">
      <c r="A94" s="139"/>
      <c r="B94" s="140"/>
      <c r="C94" s="140"/>
      <c r="D94" s="122"/>
      <c r="E94" s="111"/>
      <c r="F94" s="118"/>
      <c r="G94" s="33"/>
      <c r="H94" s="34"/>
      <c r="I94" s="27">
        <f t="shared" si="7"/>
        <v>0</v>
      </c>
      <c r="J94" s="34"/>
      <c r="K94" s="34"/>
      <c r="L94" s="34"/>
      <c r="M94" s="34"/>
      <c r="N94" s="29">
        <f t="shared" si="8"/>
        <v>0</v>
      </c>
      <c r="O94" s="28" t="str">
        <f t="shared" si="9"/>
        <v/>
      </c>
      <c r="P94" s="40"/>
      <c r="Q94" s="43">
        <f t="shared" si="10"/>
        <v>0</v>
      </c>
      <c r="S94" s="115" t="str">
        <f t="shared" si="11"/>
        <v/>
      </c>
      <c r="T94" s="121" t="str">
        <f t="shared" si="12"/>
        <v/>
      </c>
    </row>
    <row r="95" spans="1:20" ht="24.95" customHeight="1" x14ac:dyDescent="0.2">
      <c r="A95" s="139"/>
      <c r="B95" s="140"/>
      <c r="C95" s="140"/>
      <c r="D95" s="122"/>
      <c r="E95" s="111"/>
      <c r="F95" s="118"/>
      <c r="G95" s="33"/>
      <c r="H95" s="34"/>
      <c r="I95" s="27">
        <f t="shared" si="7"/>
        <v>0</v>
      </c>
      <c r="J95" s="34"/>
      <c r="K95" s="34"/>
      <c r="L95" s="34"/>
      <c r="M95" s="34"/>
      <c r="N95" s="29">
        <f t="shared" si="8"/>
        <v>0</v>
      </c>
      <c r="O95" s="28" t="str">
        <f t="shared" si="9"/>
        <v/>
      </c>
      <c r="P95" s="40"/>
      <c r="Q95" s="43">
        <f t="shared" si="10"/>
        <v>0</v>
      </c>
      <c r="S95" s="115" t="str">
        <f t="shared" si="11"/>
        <v/>
      </c>
      <c r="T95" s="121" t="str">
        <f t="shared" si="12"/>
        <v/>
      </c>
    </row>
    <row r="96" spans="1:20" ht="24.95" customHeight="1" x14ac:dyDescent="0.2">
      <c r="A96" s="139"/>
      <c r="B96" s="140"/>
      <c r="C96" s="140"/>
      <c r="D96" s="122"/>
      <c r="E96" s="111"/>
      <c r="F96" s="118"/>
      <c r="G96" s="33"/>
      <c r="H96" s="34"/>
      <c r="I96" s="27">
        <f t="shared" si="7"/>
        <v>0</v>
      </c>
      <c r="J96" s="34"/>
      <c r="K96" s="34"/>
      <c r="L96" s="34"/>
      <c r="M96" s="34"/>
      <c r="N96" s="29">
        <f t="shared" si="8"/>
        <v>0</v>
      </c>
      <c r="O96" s="28" t="str">
        <f t="shared" si="9"/>
        <v/>
      </c>
      <c r="P96" s="40"/>
      <c r="Q96" s="43">
        <f t="shared" si="10"/>
        <v>0</v>
      </c>
      <c r="S96" s="115" t="str">
        <f t="shared" si="11"/>
        <v/>
      </c>
      <c r="T96" s="121" t="str">
        <f t="shared" si="12"/>
        <v/>
      </c>
    </row>
    <row r="97" spans="1:20" ht="24.95" customHeight="1" x14ac:dyDescent="0.2">
      <c r="A97" s="139"/>
      <c r="B97" s="140"/>
      <c r="C97" s="140"/>
      <c r="D97" s="122"/>
      <c r="E97" s="111"/>
      <c r="F97" s="118"/>
      <c r="G97" s="33"/>
      <c r="H97" s="34"/>
      <c r="I97" s="27">
        <f t="shared" si="7"/>
        <v>0</v>
      </c>
      <c r="J97" s="34"/>
      <c r="K97" s="34"/>
      <c r="L97" s="34"/>
      <c r="M97" s="34"/>
      <c r="N97" s="29">
        <f t="shared" si="8"/>
        <v>0</v>
      </c>
      <c r="O97" s="28" t="str">
        <f t="shared" si="9"/>
        <v/>
      </c>
      <c r="P97" s="40"/>
      <c r="Q97" s="43">
        <f t="shared" si="10"/>
        <v>0</v>
      </c>
      <c r="S97" s="115" t="str">
        <f t="shared" si="11"/>
        <v/>
      </c>
      <c r="T97" s="121" t="str">
        <f t="shared" si="12"/>
        <v/>
      </c>
    </row>
    <row r="98" spans="1:20" ht="24.95" customHeight="1" x14ac:dyDescent="0.2">
      <c r="A98" s="139"/>
      <c r="B98" s="140"/>
      <c r="C98" s="140"/>
      <c r="D98" s="122"/>
      <c r="E98" s="111"/>
      <c r="F98" s="118"/>
      <c r="G98" s="33"/>
      <c r="H98" s="34"/>
      <c r="I98" s="27">
        <f t="shared" si="7"/>
        <v>0</v>
      </c>
      <c r="J98" s="34"/>
      <c r="K98" s="34"/>
      <c r="L98" s="34"/>
      <c r="M98" s="34"/>
      <c r="N98" s="29">
        <f t="shared" si="8"/>
        <v>0</v>
      </c>
      <c r="O98" s="28" t="str">
        <f t="shared" si="9"/>
        <v/>
      </c>
      <c r="P98" s="40"/>
      <c r="Q98" s="43">
        <f t="shared" si="10"/>
        <v>0</v>
      </c>
      <c r="S98" s="115" t="str">
        <f t="shared" si="11"/>
        <v/>
      </c>
      <c r="T98" s="121" t="str">
        <f t="shared" si="12"/>
        <v/>
      </c>
    </row>
    <row r="99" spans="1:20" ht="24.95" customHeight="1" x14ac:dyDescent="0.2">
      <c r="A99" s="139"/>
      <c r="B99" s="140"/>
      <c r="C99" s="140"/>
      <c r="D99" s="122"/>
      <c r="E99" s="111"/>
      <c r="F99" s="118"/>
      <c r="G99" s="33"/>
      <c r="H99" s="34"/>
      <c r="I99" s="27">
        <f t="shared" si="7"/>
        <v>0</v>
      </c>
      <c r="J99" s="34"/>
      <c r="K99" s="34"/>
      <c r="L99" s="34"/>
      <c r="M99" s="34"/>
      <c r="N99" s="29">
        <f t="shared" si="8"/>
        <v>0</v>
      </c>
      <c r="O99" s="28" t="str">
        <f t="shared" si="9"/>
        <v/>
      </c>
      <c r="P99" s="40"/>
      <c r="Q99" s="43">
        <f t="shared" si="10"/>
        <v>0</v>
      </c>
      <c r="S99" s="115" t="str">
        <f t="shared" si="11"/>
        <v/>
      </c>
      <c r="T99" s="121" t="str">
        <f t="shared" si="12"/>
        <v/>
      </c>
    </row>
    <row r="100" spans="1:20" ht="24.95" customHeight="1" x14ac:dyDescent="0.2">
      <c r="A100" s="139"/>
      <c r="B100" s="140"/>
      <c r="C100" s="140"/>
      <c r="D100" s="122"/>
      <c r="E100" s="111"/>
      <c r="F100" s="118"/>
      <c r="G100" s="33"/>
      <c r="H100" s="34"/>
      <c r="I100" s="27">
        <f t="shared" si="7"/>
        <v>0</v>
      </c>
      <c r="J100" s="34"/>
      <c r="K100" s="34"/>
      <c r="L100" s="34"/>
      <c r="M100" s="34"/>
      <c r="N100" s="29">
        <f t="shared" si="8"/>
        <v>0</v>
      </c>
      <c r="O100" s="28" t="str">
        <f t="shared" si="9"/>
        <v/>
      </c>
      <c r="P100" s="40"/>
      <c r="Q100" s="43">
        <f t="shared" si="10"/>
        <v>0</v>
      </c>
      <c r="S100" s="115" t="str">
        <f t="shared" si="11"/>
        <v/>
      </c>
      <c r="T100" s="121" t="str">
        <f t="shared" si="12"/>
        <v/>
      </c>
    </row>
    <row r="101" spans="1:20" ht="24.95" customHeight="1" x14ac:dyDescent="0.2">
      <c r="A101" s="139"/>
      <c r="B101" s="140"/>
      <c r="C101" s="140"/>
      <c r="D101" s="122"/>
      <c r="E101" s="111"/>
      <c r="F101" s="118"/>
      <c r="G101" s="33"/>
      <c r="H101" s="34"/>
      <c r="I101" s="27">
        <f t="shared" si="7"/>
        <v>0</v>
      </c>
      <c r="J101" s="34"/>
      <c r="K101" s="34"/>
      <c r="L101" s="34"/>
      <c r="M101" s="34"/>
      <c r="N101" s="29">
        <f t="shared" si="8"/>
        <v>0</v>
      </c>
      <c r="O101" s="28" t="str">
        <f t="shared" si="9"/>
        <v/>
      </c>
      <c r="P101" s="40"/>
      <c r="Q101" s="43">
        <f t="shared" si="10"/>
        <v>0</v>
      </c>
      <c r="S101" s="115" t="str">
        <f t="shared" si="11"/>
        <v/>
      </c>
      <c r="T101" s="121" t="str">
        <f t="shared" si="12"/>
        <v/>
      </c>
    </row>
    <row r="102" spans="1:20" ht="24.95" customHeight="1" x14ac:dyDescent="0.2">
      <c r="A102" s="139"/>
      <c r="B102" s="140"/>
      <c r="C102" s="140"/>
      <c r="D102" s="122"/>
      <c r="E102" s="111"/>
      <c r="F102" s="118"/>
      <c r="G102" s="33"/>
      <c r="H102" s="34"/>
      <c r="I102" s="27">
        <f t="shared" si="7"/>
        <v>0</v>
      </c>
      <c r="J102" s="34"/>
      <c r="K102" s="34"/>
      <c r="L102" s="34"/>
      <c r="M102" s="34"/>
      <c r="N102" s="29">
        <f t="shared" si="8"/>
        <v>0</v>
      </c>
      <c r="O102" s="28" t="str">
        <f t="shared" si="9"/>
        <v/>
      </c>
      <c r="P102" s="40"/>
      <c r="Q102" s="43">
        <f t="shared" si="10"/>
        <v>0</v>
      </c>
      <c r="S102" s="115" t="str">
        <f t="shared" si="11"/>
        <v/>
      </c>
      <c r="T102" s="121" t="str">
        <f t="shared" si="12"/>
        <v/>
      </c>
    </row>
    <row r="103" spans="1:20" ht="24.95" customHeight="1" x14ac:dyDescent="0.2">
      <c r="A103" s="139"/>
      <c r="B103" s="140"/>
      <c r="C103" s="140"/>
      <c r="D103" s="122"/>
      <c r="E103" s="111"/>
      <c r="F103" s="118"/>
      <c r="G103" s="33"/>
      <c r="H103" s="34"/>
      <c r="I103" s="27">
        <f t="shared" si="7"/>
        <v>0</v>
      </c>
      <c r="J103" s="34"/>
      <c r="K103" s="34"/>
      <c r="L103" s="34"/>
      <c r="M103" s="34"/>
      <c r="N103" s="29">
        <f t="shared" si="8"/>
        <v>0</v>
      </c>
      <c r="O103" s="28" t="str">
        <f t="shared" si="9"/>
        <v/>
      </c>
      <c r="P103" s="40"/>
      <c r="Q103" s="43">
        <f t="shared" si="10"/>
        <v>0</v>
      </c>
      <c r="S103" s="115" t="str">
        <f t="shared" si="11"/>
        <v/>
      </c>
      <c r="T103" s="121" t="str">
        <f t="shared" si="12"/>
        <v/>
      </c>
    </row>
    <row r="104" spans="1:20" ht="24.95" customHeight="1" x14ac:dyDescent="0.2">
      <c r="A104" s="139"/>
      <c r="B104" s="140"/>
      <c r="C104" s="140"/>
      <c r="D104" s="122"/>
      <c r="E104" s="111"/>
      <c r="F104" s="118"/>
      <c r="G104" s="33"/>
      <c r="H104" s="34"/>
      <c r="I104" s="27">
        <f t="shared" si="7"/>
        <v>0</v>
      </c>
      <c r="J104" s="34"/>
      <c r="K104" s="34"/>
      <c r="L104" s="34"/>
      <c r="M104" s="34"/>
      <c r="N104" s="29">
        <f t="shared" si="8"/>
        <v>0</v>
      </c>
      <c r="O104" s="28" t="str">
        <f t="shared" si="9"/>
        <v/>
      </c>
      <c r="P104" s="40"/>
      <c r="Q104" s="43">
        <f t="shared" si="10"/>
        <v>0</v>
      </c>
      <c r="S104" s="115" t="str">
        <f t="shared" si="11"/>
        <v/>
      </c>
      <c r="T104" s="121" t="str">
        <f t="shared" si="12"/>
        <v/>
      </c>
    </row>
    <row r="105" spans="1:20" ht="24.95" customHeight="1" x14ac:dyDescent="0.2">
      <c r="A105" s="139"/>
      <c r="B105" s="140"/>
      <c r="C105" s="140"/>
      <c r="D105" s="122"/>
      <c r="E105" s="111"/>
      <c r="F105" s="118"/>
      <c r="G105" s="33"/>
      <c r="H105" s="34"/>
      <c r="I105" s="27">
        <f t="shared" si="7"/>
        <v>0</v>
      </c>
      <c r="J105" s="34"/>
      <c r="K105" s="34"/>
      <c r="L105" s="34"/>
      <c r="M105" s="34"/>
      <c r="N105" s="29">
        <f t="shared" si="8"/>
        <v>0</v>
      </c>
      <c r="O105" s="28" t="str">
        <f t="shared" si="9"/>
        <v/>
      </c>
      <c r="P105" s="40"/>
      <c r="Q105" s="43">
        <f t="shared" si="10"/>
        <v>0</v>
      </c>
      <c r="S105" s="115" t="str">
        <f t="shared" si="11"/>
        <v/>
      </c>
      <c r="T105" s="121" t="str">
        <f t="shared" si="12"/>
        <v/>
      </c>
    </row>
    <row r="106" spans="1:20" ht="24.95" customHeight="1" x14ac:dyDescent="0.2">
      <c r="A106" s="139"/>
      <c r="B106" s="140"/>
      <c r="C106" s="140"/>
      <c r="D106" s="122"/>
      <c r="E106" s="111"/>
      <c r="F106" s="118"/>
      <c r="G106" s="33"/>
      <c r="H106" s="34"/>
      <c r="I106" s="27">
        <f t="shared" si="7"/>
        <v>0</v>
      </c>
      <c r="J106" s="34"/>
      <c r="K106" s="34"/>
      <c r="L106" s="34"/>
      <c r="M106" s="34"/>
      <c r="N106" s="29">
        <f t="shared" si="8"/>
        <v>0</v>
      </c>
      <c r="O106" s="28" t="str">
        <f t="shared" si="9"/>
        <v/>
      </c>
      <c r="P106" s="40"/>
      <c r="Q106" s="43">
        <f t="shared" si="10"/>
        <v>0</v>
      </c>
      <c r="S106" s="115" t="str">
        <f t="shared" si="11"/>
        <v/>
      </c>
      <c r="T106" s="121" t="str">
        <f t="shared" si="12"/>
        <v/>
      </c>
    </row>
    <row r="107" spans="1:20" ht="24.95" customHeight="1" x14ac:dyDescent="0.2">
      <c r="A107" s="139"/>
      <c r="B107" s="140"/>
      <c r="C107" s="140"/>
      <c r="D107" s="122"/>
      <c r="E107" s="111"/>
      <c r="F107" s="118"/>
      <c r="G107" s="33"/>
      <c r="H107" s="34"/>
      <c r="I107" s="27">
        <f t="shared" si="7"/>
        <v>0</v>
      </c>
      <c r="J107" s="34"/>
      <c r="K107" s="34"/>
      <c r="L107" s="34"/>
      <c r="M107" s="34"/>
      <c r="N107" s="29">
        <f t="shared" si="8"/>
        <v>0</v>
      </c>
      <c r="O107" s="28" t="str">
        <f t="shared" si="9"/>
        <v/>
      </c>
      <c r="P107" s="40"/>
      <c r="Q107" s="43">
        <f t="shared" si="10"/>
        <v>0</v>
      </c>
      <c r="S107" s="115" t="str">
        <f t="shared" si="11"/>
        <v/>
      </c>
      <c r="T107" s="121" t="str">
        <f t="shared" si="12"/>
        <v/>
      </c>
    </row>
    <row r="108" spans="1:20" ht="24.95" customHeight="1" x14ac:dyDescent="0.2">
      <c r="A108" s="139"/>
      <c r="B108" s="140"/>
      <c r="C108" s="140"/>
      <c r="D108" s="122"/>
      <c r="E108" s="111"/>
      <c r="F108" s="118"/>
      <c r="G108" s="33"/>
      <c r="H108" s="34"/>
      <c r="I108" s="27">
        <f t="shared" si="7"/>
        <v>0</v>
      </c>
      <c r="J108" s="34"/>
      <c r="K108" s="34"/>
      <c r="L108" s="34"/>
      <c r="M108" s="34"/>
      <c r="N108" s="29">
        <f t="shared" si="8"/>
        <v>0</v>
      </c>
      <c r="O108" s="28" t="str">
        <f t="shared" si="9"/>
        <v/>
      </c>
      <c r="P108" s="40"/>
      <c r="Q108" s="43">
        <f t="shared" si="10"/>
        <v>0</v>
      </c>
      <c r="S108" s="115" t="str">
        <f t="shared" si="11"/>
        <v/>
      </c>
      <c r="T108" s="121" t="str">
        <f t="shared" si="12"/>
        <v/>
      </c>
    </row>
    <row r="109" spans="1:20" ht="24.95" customHeight="1" x14ac:dyDescent="0.2">
      <c r="A109" s="139"/>
      <c r="B109" s="140"/>
      <c r="C109" s="140"/>
      <c r="D109" s="122"/>
      <c r="E109" s="111"/>
      <c r="F109" s="118"/>
      <c r="G109" s="33"/>
      <c r="H109" s="34"/>
      <c r="I109" s="27">
        <f t="shared" si="7"/>
        <v>0</v>
      </c>
      <c r="J109" s="34"/>
      <c r="K109" s="34"/>
      <c r="L109" s="34"/>
      <c r="M109" s="34"/>
      <c r="N109" s="29">
        <f t="shared" si="8"/>
        <v>0</v>
      </c>
      <c r="O109" s="28" t="str">
        <f t="shared" si="9"/>
        <v/>
      </c>
      <c r="P109" s="40"/>
      <c r="Q109" s="43">
        <f t="shared" si="10"/>
        <v>0</v>
      </c>
      <c r="S109" s="115" t="str">
        <f t="shared" si="11"/>
        <v/>
      </c>
      <c r="T109" s="121" t="str">
        <f t="shared" si="12"/>
        <v/>
      </c>
    </row>
    <row r="110" spans="1:20" ht="24.95" customHeight="1" x14ac:dyDescent="0.2">
      <c r="A110" s="139"/>
      <c r="B110" s="140"/>
      <c r="C110" s="140"/>
      <c r="D110" s="122"/>
      <c r="E110" s="111"/>
      <c r="F110" s="118"/>
      <c r="G110" s="33"/>
      <c r="H110" s="34"/>
      <c r="I110" s="27">
        <f t="shared" si="7"/>
        <v>0</v>
      </c>
      <c r="J110" s="34"/>
      <c r="K110" s="34"/>
      <c r="L110" s="34"/>
      <c r="M110" s="34"/>
      <c r="N110" s="29">
        <f t="shared" si="8"/>
        <v>0</v>
      </c>
      <c r="O110" s="28" t="str">
        <f t="shared" si="9"/>
        <v/>
      </c>
      <c r="P110" s="40"/>
      <c r="Q110" s="43">
        <f t="shared" si="10"/>
        <v>0</v>
      </c>
      <c r="S110" s="115" t="str">
        <f t="shared" si="11"/>
        <v/>
      </c>
      <c r="T110" s="121" t="str">
        <f t="shared" si="12"/>
        <v/>
      </c>
    </row>
    <row r="111" spans="1:20" ht="24.95" customHeight="1" x14ac:dyDescent="0.2">
      <c r="A111" s="139"/>
      <c r="B111" s="140"/>
      <c r="C111" s="140"/>
      <c r="D111" s="122"/>
      <c r="E111" s="111"/>
      <c r="F111" s="118"/>
      <c r="G111" s="33"/>
      <c r="H111" s="34"/>
      <c r="I111" s="27">
        <f t="shared" si="7"/>
        <v>0</v>
      </c>
      <c r="J111" s="34"/>
      <c r="K111" s="34"/>
      <c r="L111" s="34"/>
      <c r="M111" s="34"/>
      <c r="N111" s="29">
        <f t="shared" si="8"/>
        <v>0</v>
      </c>
      <c r="O111" s="28" t="str">
        <f t="shared" si="9"/>
        <v/>
      </c>
      <c r="P111" s="40"/>
      <c r="Q111" s="43">
        <f t="shared" si="10"/>
        <v>0</v>
      </c>
      <c r="S111" s="115" t="str">
        <f t="shared" si="11"/>
        <v/>
      </c>
      <c r="T111" s="121" t="str">
        <f t="shared" si="12"/>
        <v/>
      </c>
    </row>
    <row r="112" spans="1:20" ht="24.95" customHeight="1" x14ac:dyDescent="0.2">
      <c r="A112" s="139"/>
      <c r="B112" s="140"/>
      <c r="C112" s="140"/>
      <c r="D112" s="122"/>
      <c r="E112" s="111"/>
      <c r="F112" s="118"/>
      <c r="G112" s="33"/>
      <c r="H112" s="34"/>
      <c r="I112" s="27">
        <f t="shared" si="7"/>
        <v>0</v>
      </c>
      <c r="J112" s="34"/>
      <c r="K112" s="34"/>
      <c r="L112" s="34"/>
      <c r="M112" s="34"/>
      <c r="N112" s="29">
        <f t="shared" si="8"/>
        <v>0</v>
      </c>
      <c r="O112" s="28" t="str">
        <f t="shared" si="9"/>
        <v/>
      </c>
      <c r="P112" s="40"/>
      <c r="Q112" s="43">
        <f t="shared" si="10"/>
        <v>0</v>
      </c>
      <c r="S112" s="115" t="str">
        <f t="shared" si="11"/>
        <v/>
      </c>
      <c r="T112" s="121" t="str">
        <f t="shared" si="12"/>
        <v/>
      </c>
    </row>
    <row r="113" spans="1:20" ht="24.95" customHeight="1" x14ac:dyDescent="0.2">
      <c r="A113" s="139"/>
      <c r="B113" s="140"/>
      <c r="C113" s="140"/>
      <c r="D113" s="122"/>
      <c r="E113" s="111"/>
      <c r="F113" s="118"/>
      <c r="G113" s="33"/>
      <c r="H113" s="34"/>
      <c r="I113" s="27">
        <f t="shared" si="7"/>
        <v>0</v>
      </c>
      <c r="J113" s="34"/>
      <c r="K113" s="34"/>
      <c r="L113" s="34"/>
      <c r="M113" s="34"/>
      <c r="N113" s="29">
        <f t="shared" si="8"/>
        <v>0</v>
      </c>
      <c r="O113" s="28" t="str">
        <f t="shared" si="9"/>
        <v/>
      </c>
      <c r="P113" s="40"/>
      <c r="Q113" s="43">
        <f t="shared" si="10"/>
        <v>0</v>
      </c>
      <c r="S113" s="115" t="str">
        <f t="shared" si="11"/>
        <v/>
      </c>
      <c r="T113" s="121" t="str">
        <f t="shared" si="12"/>
        <v/>
      </c>
    </row>
    <row r="114" spans="1:20" ht="24.95" customHeight="1" x14ac:dyDescent="0.2">
      <c r="A114" s="139"/>
      <c r="B114" s="140"/>
      <c r="C114" s="140"/>
      <c r="D114" s="122"/>
      <c r="E114" s="111"/>
      <c r="F114" s="118"/>
      <c r="G114" s="33"/>
      <c r="H114" s="34"/>
      <c r="I114" s="27">
        <f t="shared" si="7"/>
        <v>0</v>
      </c>
      <c r="J114" s="34"/>
      <c r="K114" s="34"/>
      <c r="L114" s="34"/>
      <c r="M114" s="34"/>
      <c r="N114" s="29">
        <f t="shared" si="8"/>
        <v>0</v>
      </c>
      <c r="O114" s="28" t="str">
        <f t="shared" si="9"/>
        <v/>
      </c>
      <c r="P114" s="40"/>
      <c r="Q114" s="43">
        <f t="shared" si="10"/>
        <v>0</v>
      </c>
      <c r="S114" s="115" t="str">
        <f t="shared" si="11"/>
        <v/>
      </c>
      <c r="T114" s="121" t="str">
        <f t="shared" si="12"/>
        <v/>
      </c>
    </row>
    <row r="115" spans="1:20" ht="24.95" customHeight="1" x14ac:dyDescent="0.2">
      <c r="A115" s="139"/>
      <c r="B115" s="140"/>
      <c r="C115" s="140"/>
      <c r="D115" s="122"/>
      <c r="E115" s="111"/>
      <c r="F115" s="118"/>
      <c r="G115" s="33"/>
      <c r="H115" s="34"/>
      <c r="I115" s="27">
        <f t="shared" si="7"/>
        <v>0</v>
      </c>
      <c r="J115" s="34"/>
      <c r="K115" s="34"/>
      <c r="L115" s="34"/>
      <c r="M115" s="34"/>
      <c r="N115" s="29">
        <f t="shared" si="8"/>
        <v>0</v>
      </c>
      <c r="O115" s="28" t="str">
        <f t="shared" si="9"/>
        <v/>
      </c>
      <c r="P115" s="40"/>
      <c r="Q115" s="43">
        <f t="shared" si="10"/>
        <v>0</v>
      </c>
      <c r="S115" s="115" t="str">
        <f t="shared" si="11"/>
        <v/>
      </c>
      <c r="T115" s="121" t="str">
        <f t="shared" si="12"/>
        <v/>
      </c>
    </row>
    <row r="116" spans="1:20" ht="24.95" customHeight="1" x14ac:dyDescent="0.2">
      <c r="A116" s="139"/>
      <c r="B116" s="140"/>
      <c r="C116" s="140"/>
      <c r="D116" s="122"/>
      <c r="E116" s="111"/>
      <c r="F116" s="118"/>
      <c r="G116" s="33"/>
      <c r="H116" s="34"/>
      <c r="I116" s="27">
        <f t="shared" si="7"/>
        <v>0</v>
      </c>
      <c r="J116" s="34"/>
      <c r="K116" s="34"/>
      <c r="L116" s="34"/>
      <c r="M116" s="34"/>
      <c r="N116" s="29">
        <f t="shared" si="8"/>
        <v>0</v>
      </c>
      <c r="O116" s="28" t="str">
        <f t="shared" si="9"/>
        <v/>
      </c>
      <c r="P116" s="40"/>
      <c r="Q116" s="43">
        <f t="shared" si="10"/>
        <v>0</v>
      </c>
      <c r="S116" s="115" t="str">
        <f t="shared" si="11"/>
        <v/>
      </c>
      <c r="T116" s="121" t="str">
        <f t="shared" si="12"/>
        <v/>
      </c>
    </row>
    <row r="117" spans="1:20" ht="24.95" customHeight="1" x14ac:dyDescent="0.2">
      <c r="A117" s="139"/>
      <c r="B117" s="140"/>
      <c r="C117" s="140"/>
      <c r="D117" s="122"/>
      <c r="E117" s="111"/>
      <c r="F117" s="118"/>
      <c r="G117" s="33"/>
      <c r="H117" s="34"/>
      <c r="I117" s="27">
        <f t="shared" si="7"/>
        <v>0</v>
      </c>
      <c r="J117" s="34"/>
      <c r="K117" s="34"/>
      <c r="L117" s="34"/>
      <c r="M117" s="34"/>
      <c r="N117" s="29">
        <f t="shared" si="8"/>
        <v>0</v>
      </c>
      <c r="O117" s="28" t="str">
        <f t="shared" si="9"/>
        <v/>
      </c>
      <c r="P117" s="40"/>
      <c r="Q117" s="43">
        <f t="shared" si="10"/>
        <v>0</v>
      </c>
      <c r="S117" s="115" t="str">
        <f t="shared" si="11"/>
        <v/>
      </c>
      <c r="T117" s="121" t="str">
        <f t="shared" si="12"/>
        <v/>
      </c>
    </row>
    <row r="118" spans="1:20" ht="24.95" customHeight="1" x14ac:dyDescent="0.2">
      <c r="A118" s="139"/>
      <c r="B118" s="140"/>
      <c r="C118" s="140"/>
      <c r="D118" s="122"/>
      <c r="E118" s="111"/>
      <c r="F118" s="118"/>
      <c r="G118" s="33"/>
      <c r="H118" s="34"/>
      <c r="I118" s="27">
        <f t="shared" si="7"/>
        <v>0</v>
      </c>
      <c r="J118" s="34"/>
      <c r="K118" s="34"/>
      <c r="L118" s="34"/>
      <c r="M118" s="34"/>
      <c r="N118" s="29">
        <f t="shared" si="8"/>
        <v>0</v>
      </c>
      <c r="O118" s="28" t="str">
        <f t="shared" si="9"/>
        <v/>
      </c>
      <c r="P118" s="40"/>
      <c r="Q118" s="43">
        <f t="shared" si="10"/>
        <v>0</v>
      </c>
      <c r="S118" s="115" t="str">
        <f t="shared" si="11"/>
        <v/>
      </c>
      <c r="T118" s="121" t="str">
        <f t="shared" si="12"/>
        <v/>
      </c>
    </row>
    <row r="119" spans="1:20" ht="24.95" customHeight="1" x14ac:dyDescent="0.2">
      <c r="A119" s="139"/>
      <c r="B119" s="140"/>
      <c r="C119" s="140"/>
      <c r="D119" s="122"/>
      <c r="E119" s="111"/>
      <c r="F119" s="118"/>
      <c r="G119" s="33"/>
      <c r="H119" s="34"/>
      <c r="I119" s="27">
        <f t="shared" si="7"/>
        <v>0</v>
      </c>
      <c r="J119" s="34"/>
      <c r="K119" s="34"/>
      <c r="L119" s="34"/>
      <c r="M119" s="34"/>
      <c r="N119" s="29">
        <f t="shared" si="8"/>
        <v>0</v>
      </c>
      <c r="O119" s="28" t="str">
        <f t="shared" si="9"/>
        <v/>
      </c>
      <c r="P119" s="40"/>
      <c r="Q119" s="43">
        <f t="shared" si="10"/>
        <v>0</v>
      </c>
      <c r="S119" s="115" t="str">
        <f t="shared" si="11"/>
        <v/>
      </c>
      <c r="T119" s="121" t="str">
        <f t="shared" si="12"/>
        <v/>
      </c>
    </row>
    <row r="120" spans="1:20" ht="24.95" customHeight="1" x14ac:dyDescent="0.2">
      <c r="A120" s="139"/>
      <c r="B120" s="140"/>
      <c r="C120" s="140"/>
      <c r="D120" s="122"/>
      <c r="E120" s="111"/>
      <c r="F120" s="118"/>
      <c r="G120" s="33"/>
      <c r="H120" s="34"/>
      <c r="I120" s="27">
        <f t="shared" si="7"/>
        <v>0</v>
      </c>
      <c r="J120" s="34"/>
      <c r="K120" s="34"/>
      <c r="L120" s="34"/>
      <c r="M120" s="34"/>
      <c r="N120" s="29">
        <f t="shared" si="8"/>
        <v>0</v>
      </c>
      <c r="O120" s="28" t="str">
        <f t="shared" si="9"/>
        <v/>
      </c>
      <c r="P120" s="40"/>
      <c r="Q120" s="43">
        <f t="shared" si="10"/>
        <v>0</v>
      </c>
      <c r="S120" s="115" t="str">
        <f t="shared" si="11"/>
        <v/>
      </c>
      <c r="T120" s="121" t="str">
        <f t="shared" si="12"/>
        <v/>
      </c>
    </row>
    <row r="121" spans="1:20" ht="24.95" customHeight="1" x14ac:dyDescent="0.2">
      <c r="A121" s="139"/>
      <c r="B121" s="140"/>
      <c r="C121" s="140"/>
      <c r="D121" s="122"/>
      <c r="E121" s="111"/>
      <c r="F121" s="118"/>
      <c r="G121" s="33"/>
      <c r="H121" s="34"/>
      <c r="I121" s="27">
        <f t="shared" si="7"/>
        <v>0</v>
      </c>
      <c r="J121" s="34"/>
      <c r="K121" s="34"/>
      <c r="L121" s="34"/>
      <c r="M121" s="34"/>
      <c r="N121" s="29">
        <f t="shared" si="8"/>
        <v>0</v>
      </c>
      <c r="O121" s="28" t="str">
        <f t="shared" si="9"/>
        <v/>
      </c>
      <c r="P121" s="40"/>
      <c r="Q121" s="43">
        <f t="shared" si="10"/>
        <v>0</v>
      </c>
      <c r="S121" s="115" t="str">
        <f t="shared" si="11"/>
        <v/>
      </c>
      <c r="T121" s="121" t="str">
        <f t="shared" si="12"/>
        <v/>
      </c>
    </row>
    <row r="122" spans="1:20" ht="24.95" customHeight="1" x14ac:dyDescent="0.2">
      <c r="A122" s="139"/>
      <c r="B122" s="140"/>
      <c r="C122" s="140"/>
      <c r="D122" s="122"/>
      <c r="E122" s="111"/>
      <c r="F122" s="118"/>
      <c r="G122" s="33"/>
      <c r="H122" s="34"/>
      <c r="I122" s="27">
        <f t="shared" si="7"/>
        <v>0</v>
      </c>
      <c r="J122" s="34"/>
      <c r="K122" s="34"/>
      <c r="L122" s="34"/>
      <c r="M122" s="34"/>
      <c r="N122" s="29">
        <f t="shared" si="8"/>
        <v>0</v>
      </c>
      <c r="O122" s="28" t="str">
        <f t="shared" si="9"/>
        <v/>
      </c>
      <c r="P122" s="40"/>
      <c r="Q122" s="43">
        <f t="shared" si="10"/>
        <v>0</v>
      </c>
      <c r="S122" s="115" t="str">
        <f t="shared" si="11"/>
        <v/>
      </c>
      <c r="T122" s="121" t="str">
        <f t="shared" si="12"/>
        <v/>
      </c>
    </row>
    <row r="123" spans="1:20" ht="24.95" customHeight="1" x14ac:dyDescent="0.2">
      <c r="A123" s="139"/>
      <c r="B123" s="140"/>
      <c r="C123" s="140"/>
      <c r="D123" s="122"/>
      <c r="E123" s="111"/>
      <c r="F123" s="118"/>
      <c r="G123" s="33"/>
      <c r="H123" s="34"/>
      <c r="I123" s="27">
        <f t="shared" si="7"/>
        <v>0</v>
      </c>
      <c r="J123" s="34"/>
      <c r="K123" s="34"/>
      <c r="L123" s="34"/>
      <c r="M123" s="34"/>
      <c r="N123" s="29">
        <f t="shared" si="8"/>
        <v>0</v>
      </c>
      <c r="O123" s="28" t="str">
        <f t="shared" si="9"/>
        <v/>
      </c>
      <c r="P123" s="40"/>
      <c r="Q123" s="43">
        <f t="shared" si="10"/>
        <v>0</v>
      </c>
      <c r="S123" s="115" t="str">
        <f t="shared" si="11"/>
        <v/>
      </c>
      <c r="T123" s="121" t="str">
        <f t="shared" si="12"/>
        <v/>
      </c>
    </row>
    <row r="124" spans="1:20" ht="24.95" customHeight="1" x14ac:dyDescent="0.2">
      <c r="A124" s="139"/>
      <c r="B124" s="140"/>
      <c r="C124" s="140"/>
      <c r="D124" s="122"/>
      <c r="E124" s="111"/>
      <c r="F124" s="118"/>
      <c r="G124" s="33"/>
      <c r="H124" s="34"/>
      <c r="I124" s="27">
        <f t="shared" si="7"/>
        <v>0</v>
      </c>
      <c r="J124" s="34"/>
      <c r="K124" s="34"/>
      <c r="L124" s="34"/>
      <c r="M124" s="34"/>
      <c r="N124" s="29">
        <f t="shared" si="8"/>
        <v>0</v>
      </c>
      <c r="O124" s="28" t="str">
        <f t="shared" si="9"/>
        <v/>
      </c>
      <c r="P124" s="40"/>
      <c r="Q124" s="43">
        <f t="shared" si="10"/>
        <v>0</v>
      </c>
      <c r="S124" s="115" t="str">
        <f t="shared" si="11"/>
        <v/>
      </c>
      <c r="T124" s="121" t="str">
        <f t="shared" si="12"/>
        <v/>
      </c>
    </row>
    <row r="125" spans="1:20" ht="24.95" customHeight="1" x14ac:dyDescent="0.2">
      <c r="A125" s="139"/>
      <c r="B125" s="140"/>
      <c r="C125" s="140"/>
      <c r="D125" s="122"/>
      <c r="E125" s="111"/>
      <c r="F125" s="118"/>
      <c r="G125" s="33"/>
      <c r="H125" s="34"/>
      <c r="I125" s="27">
        <f t="shared" si="7"/>
        <v>0</v>
      </c>
      <c r="J125" s="34"/>
      <c r="K125" s="34"/>
      <c r="L125" s="34"/>
      <c r="M125" s="34"/>
      <c r="N125" s="29">
        <f t="shared" si="8"/>
        <v>0</v>
      </c>
      <c r="O125" s="28" t="str">
        <f t="shared" si="9"/>
        <v/>
      </c>
      <c r="P125" s="40"/>
      <c r="Q125" s="43">
        <f t="shared" si="10"/>
        <v>0</v>
      </c>
      <c r="S125" s="115" t="str">
        <f t="shared" si="11"/>
        <v/>
      </c>
      <c r="T125" s="121" t="str">
        <f t="shared" si="12"/>
        <v/>
      </c>
    </row>
    <row r="126" spans="1:20" ht="24.95" customHeight="1" x14ac:dyDescent="0.2">
      <c r="A126" s="139"/>
      <c r="B126" s="140"/>
      <c r="C126" s="140"/>
      <c r="D126" s="122"/>
      <c r="E126" s="111"/>
      <c r="F126" s="118"/>
      <c r="G126" s="33"/>
      <c r="H126" s="34"/>
      <c r="I126" s="27">
        <f t="shared" si="7"/>
        <v>0</v>
      </c>
      <c r="J126" s="34"/>
      <c r="K126" s="34"/>
      <c r="L126" s="34"/>
      <c r="M126" s="34"/>
      <c r="N126" s="29">
        <f t="shared" si="8"/>
        <v>0</v>
      </c>
      <c r="O126" s="28" t="str">
        <f t="shared" si="9"/>
        <v/>
      </c>
      <c r="P126" s="40"/>
      <c r="Q126" s="43">
        <f t="shared" si="10"/>
        <v>0</v>
      </c>
      <c r="S126" s="115" t="str">
        <f t="shared" si="11"/>
        <v/>
      </c>
      <c r="T126" s="121" t="str">
        <f t="shared" si="12"/>
        <v/>
      </c>
    </row>
    <row r="127" spans="1:20" ht="24.95" customHeight="1" x14ac:dyDescent="0.2">
      <c r="A127" s="139"/>
      <c r="B127" s="140"/>
      <c r="C127" s="140"/>
      <c r="D127" s="122"/>
      <c r="E127" s="111"/>
      <c r="F127" s="118"/>
      <c r="G127" s="33"/>
      <c r="H127" s="34"/>
      <c r="I127" s="27">
        <f t="shared" si="7"/>
        <v>0</v>
      </c>
      <c r="J127" s="34"/>
      <c r="K127" s="34"/>
      <c r="L127" s="34"/>
      <c r="M127" s="34"/>
      <c r="N127" s="29">
        <f t="shared" si="8"/>
        <v>0</v>
      </c>
      <c r="O127" s="28" t="str">
        <f t="shared" si="9"/>
        <v/>
      </c>
      <c r="P127" s="40"/>
      <c r="Q127" s="43">
        <f t="shared" si="10"/>
        <v>0</v>
      </c>
      <c r="S127" s="115" t="str">
        <f t="shared" si="11"/>
        <v/>
      </c>
      <c r="T127" s="121" t="str">
        <f t="shared" si="12"/>
        <v/>
      </c>
    </row>
    <row r="128" spans="1:20" ht="24.95" customHeight="1" x14ac:dyDescent="0.2">
      <c r="A128" s="139"/>
      <c r="B128" s="140"/>
      <c r="C128" s="140"/>
      <c r="D128" s="122"/>
      <c r="E128" s="111"/>
      <c r="F128" s="118"/>
      <c r="G128" s="33"/>
      <c r="H128" s="34"/>
      <c r="I128" s="27">
        <f t="shared" si="7"/>
        <v>0</v>
      </c>
      <c r="J128" s="34"/>
      <c r="K128" s="34"/>
      <c r="L128" s="34"/>
      <c r="M128" s="34"/>
      <c r="N128" s="29">
        <f t="shared" si="8"/>
        <v>0</v>
      </c>
      <c r="O128" s="28" t="str">
        <f t="shared" si="9"/>
        <v/>
      </c>
      <c r="P128" s="40"/>
      <c r="Q128" s="43">
        <f t="shared" si="10"/>
        <v>0</v>
      </c>
      <c r="S128" s="115" t="str">
        <f t="shared" si="11"/>
        <v/>
      </c>
      <c r="T128" s="121" t="str">
        <f t="shared" si="12"/>
        <v/>
      </c>
    </row>
    <row r="129" spans="1:20" ht="24.95" customHeight="1" x14ac:dyDescent="0.2">
      <c r="A129" s="139"/>
      <c r="B129" s="140"/>
      <c r="C129" s="140"/>
      <c r="D129" s="122"/>
      <c r="E129" s="111"/>
      <c r="F129" s="118"/>
      <c r="G129" s="33"/>
      <c r="H129" s="34"/>
      <c r="I129" s="27">
        <f t="shared" si="7"/>
        <v>0</v>
      </c>
      <c r="J129" s="34"/>
      <c r="K129" s="34"/>
      <c r="L129" s="34"/>
      <c r="M129" s="34"/>
      <c r="N129" s="29">
        <f t="shared" si="8"/>
        <v>0</v>
      </c>
      <c r="O129" s="28" t="str">
        <f t="shared" si="9"/>
        <v/>
      </c>
      <c r="P129" s="40"/>
      <c r="Q129" s="43">
        <f t="shared" si="10"/>
        <v>0</v>
      </c>
      <c r="S129" s="115" t="str">
        <f t="shared" si="11"/>
        <v/>
      </c>
      <c r="T129" s="121" t="str">
        <f t="shared" si="12"/>
        <v/>
      </c>
    </row>
    <row r="130" spans="1:20" ht="24.95" customHeight="1" x14ac:dyDescent="0.2">
      <c r="A130" s="139"/>
      <c r="B130" s="140"/>
      <c r="C130" s="140"/>
      <c r="D130" s="122"/>
      <c r="E130" s="111"/>
      <c r="F130" s="118"/>
      <c r="G130" s="33"/>
      <c r="H130" s="34"/>
      <c r="I130" s="27">
        <f t="shared" si="7"/>
        <v>0</v>
      </c>
      <c r="J130" s="34"/>
      <c r="K130" s="34"/>
      <c r="L130" s="34"/>
      <c r="M130" s="34"/>
      <c r="N130" s="29">
        <f t="shared" si="8"/>
        <v>0</v>
      </c>
      <c r="O130" s="28" t="str">
        <f t="shared" si="9"/>
        <v/>
      </c>
      <c r="P130" s="40"/>
      <c r="Q130" s="43">
        <f t="shared" si="10"/>
        <v>0</v>
      </c>
      <c r="S130" s="115" t="str">
        <f t="shared" si="11"/>
        <v/>
      </c>
      <c r="T130" s="121" t="str">
        <f t="shared" si="12"/>
        <v/>
      </c>
    </row>
    <row r="131" spans="1:20" ht="24.95" customHeight="1" thickBot="1" x14ac:dyDescent="0.25">
      <c r="A131" s="141"/>
      <c r="B131" s="142"/>
      <c r="C131" s="142"/>
      <c r="D131" s="123"/>
      <c r="E131" s="113"/>
      <c r="F131" s="119"/>
      <c r="G131" s="35"/>
      <c r="H131" s="36"/>
      <c r="I131" s="55">
        <f t="shared" si="7"/>
        <v>0</v>
      </c>
      <c r="J131" s="36"/>
      <c r="K131" s="36"/>
      <c r="L131" s="36"/>
      <c r="M131" s="36"/>
      <c r="N131" s="30">
        <f t="shared" si="8"/>
        <v>0</v>
      </c>
      <c r="O131" s="56" t="str">
        <f t="shared" si="9"/>
        <v/>
      </c>
      <c r="P131" s="41"/>
      <c r="Q131" s="44">
        <f t="shared" si="10"/>
        <v>0</v>
      </c>
      <c r="S131" s="115" t="str">
        <f t="shared" si="11"/>
        <v/>
      </c>
      <c r="T131" s="121" t="str">
        <f t="shared" si="12"/>
        <v/>
      </c>
    </row>
  </sheetData>
  <sheetProtection password="CD91" sheet="1" objects="1" scenarios="1"/>
  <mergeCells count="133">
    <mergeCell ref="G19:Q19"/>
    <mergeCell ref="K6:L6"/>
    <mergeCell ref="P6:Q6"/>
    <mergeCell ref="A9:E10"/>
    <mergeCell ref="G9:Q9"/>
    <mergeCell ref="A11:E11"/>
    <mergeCell ref="A12:E12"/>
    <mergeCell ref="N1:O1"/>
    <mergeCell ref="K3:L3"/>
    <mergeCell ref="P3:Q3"/>
    <mergeCell ref="K4:L4"/>
    <mergeCell ref="P4:Q4"/>
    <mergeCell ref="K5:L5"/>
    <mergeCell ref="P5:Q5"/>
    <mergeCell ref="F19:F20"/>
    <mergeCell ref="J1:K1"/>
    <mergeCell ref="A21:C21"/>
    <mergeCell ref="A22:C22"/>
    <mergeCell ref="A23:C23"/>
    <mergeCell ref="A24:C24"/>
    <mergeCell ref="A25:C25"/>
    <mergeCell ref="A26:C26"/>
    <mergeCell ref="A13:E13"/>
    <mergeCell ref="A14:E14"/>
    <mergeCell ref="A15:E15"/>
    <mergeCell ref="A16:E16"/>
    <mergeCell ref="E19:E20"/>
    <mergeCell ref="D19:D20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29:C129"/>
    <mergeCell ref="A130:C130"/>
    <mergeCell ref="A131:C131"/>
    <mergeCell ref="A123:C123"/>
    <mergeCell ref="A124:C124"/>
    <mergeCell ref="A125:C125"/>
    <mergeCell ref="A126:C126"/>
    <mergeCell ref="A127:C127"/>
    <mergeCell ref="A128:C128"/>
  </mergeCells>
  <conditionalFormatting sqref="O21:O131">
    <cfRule type="cellIs" dxfId="141" priority="9" operator="equal">
      <formula>"zlý súčet"</formula>
    </cfRule>
  </conditionalFormatting>
  <conditionalFormatting sqref="N1">
    <cfRule type="cellIs" dxfId="140" priority="8" operator="equal">
      <formula>"nekorektne zadané údaje"</formula>
    </cfRule>
  </conditionalFormatting>
  <conditionalFormatting sqref="G1">
    <cfRule type="cellIs" dxfId="139" priority="7" operator="equal">
      <formula>"v"</formula>
    </cfRule>
  </conditionalFormatting>
  <conditionalFormatting sqref="H1">
    <cfRule type="expression" dxfId="138" priority="1">
      <formula>$H$1&lt;&gt;""</formula>
    </cfRule>
    <cfRule type="cellIs" dxfId="137" priority="6" operator="equal">
      <formula>"jednom"</formula>
    </cfRule>
  </conditionalFormatting>
  <conditionalFormatting sqref="I1">
    <cfRule type="cellIs" dxfId="136" priority="4" operator="equal">
      <formula>"riadkoch"</formula>
    </cfRule>
    <cfRule type="cellIs" dxfId="135" priority="5" operator="equal">
      <formula>"riadku"</formula>
    </cfRule>
  </conditionalFormatting>
  <conditionalFormatting sqref="J1:K1">
    <cfRule type="cellIs" dxfId="134" priority="3" operator="equal">
      <formula>"sú nekorektne zadané údaje"</formula>
    </cfRule>
  </conditionalFormatting>
  <dataValidations count="3">
    <dataValidation type="list" allowBlank="1" showInputMessage="1" showErrorMessage="1" sqref="D21:D131">
      <formula1>$S$8:$S$10</formula1>
    </dataValidation>
    <dataValidation type="list" allowBlank="1" showInputMessage="1" showErrorMessage="1" sqref="F21:F131">
      <formula1>$S$17:$S$19</formula1>
    </dataValidation>
    <dataValidation type="list" allowBlank="1" showInputMessage="1" showErrorMessage="1" sqref="E21:E131">
      <formula1>INDIRECT(S21)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8" scale="90" fitToHeight="4" orientation="landscape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zoomScaleNormal="120" workbookViewId="0">
      <selection activeCell="K18" sqref="K18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46</v>
      </c>
    </row>
    <row r="2" spans="1:14" x14ac:dyDescent="0.2">
      <c r="A2" s="25" t="s">
        <v>39</v>
      </c>
    </row>
    <row r="6" spans="1:14" ht="12.75" thickBot="1" x14ac:dyDescent="0.25"/>
    <row r="7" spans="1:14" ht="24.95" customHeight="1" x14ac:dyDescent="0.2">
      <c r="A7" s="189" t="s">
        <v>21</v>
      </c>
      <c r="B7" s="188" t="s">
        <v>25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91" t="s">
        <v>38</v>
      </c>
    </row>
    <row r="8" spans="1:14" ht="24.95" customHeight="1" thickBot="1" x14ac:dyDescent="0.25">
      <c r="A8" s="190"/>
      <c r="B8" s="53" t="s">
        <v>26</v>
      </c>
      <c r="C8" s="53" t="s">
        <v>27</v>
      </c>
      <c r="D8" s="53" t="s">
        <v>28</v>
      </c>
      <c r="E8" s="53" t="s">
        <v>29</v>
      </c>
      <c r="F8" s="53" t="s">
        <v>30</v>
      </c>
      <c r="G8" s="53" t="s">
        <v>31</v>
      </c>
      <c r="H8" s="53" t="s">
        <v>32</v>
      </c>
      <c r="I8" s="53" t="s">
        <v>33</v>
      </c>
      <c r="J8" s="53" t="s">
        <v>34</v>
      </c>
      <c r="K8" s="53" t="s">
        <v>35</v>
      </c>
      <c r="L8" s="53" t="s">
        <v>36</v>
      </c>
      <c r="M8" s="53" t="s">
        <v>37</v>
      </c>
      <c r="N8" s="192"/>
    </row>
    <row r="9" spans="1:14" ht="24.95" customHeight="1" x14ac:dyDescent="0.2">
      <c r="A9" s="50">
        <v>2015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>
        <f>SUM(B9:M9)</f>
        <v>0</v>
      </c>
    </row>
    <row r="10" spans="1:14" ht="24.95" customHeight="1" x14ac:dyDescent="0.2">
      <c r="A10" s="45">
        <v>2016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6">
        <f t="shared" ref="N10:N18" si="0">SUM(B10:M10)</f>
        <v>0</v>
      </c>
    </row>
    <row r="11" spans="1:14" ht="24.95" customHeight="1" x14ac:dyDescent="0.2">
      <c r="A11" s="45">
        <v>2017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6">
        <f t="shared" si="0"/>
        <v>0</v>
      </c>
    </row>
    <row r="12" spans="1:14" ht="24.95" customHeight="1" x14ac:dyDescent="0.2">
      <c r="A12" s="45">
        <v>2018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46">
        <f t="shared" si="0"/>
        <v>0</v>
      </c>
    </row>
    <row r="13" spans="1:14" ht="24.95" customHeight="1" x14ac:dyDescent="0.2">
      <c r="A13" s="45">
        <v>2019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46">
        <f t="shared" si="0"/>
        <v>0</v>
      </c>
    </row>
    <row r="14" spans="1:14" ht="24.95" customHeight="1" x14ac:dyDescent="0.2">
      <c r="A14" s="45">
        <v>2020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46">
        <f t="shared" si="0"/>
        <v>0</v>
      </c>
    </row>
    <row r="15" spans="1:14" ht="24.95" customHeight="1" x14ac:dyDescent="0.2">
      <c r="A15" s="45">
        <v>2021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6">
        <f t="shared" si="0"/>
        <v>0</v>
      </c>
    </row>
    <row r="16" spans="1:14" ht="24.95" customHeight="1" x14ac:dyDescent="0.2">
      <c r="A16" s="45">
        <v>2022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46">
        <f t="shared" si="0"/>
        <v>0</v>
      </c>
    </row>
    <row r="17" spans="1:14" ht="24.95" customHeight="1" x14ac:dyDescent="0.2">
      <c r="A17" s="45">
        <v>2023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6">
        <f t="shared" si="0"/>
        <v>0</v>
      </c>
    </row>
    <row r="18" spans="1:14" ht="24.95" customHeight="1" thickBot="1" x14ac:dyDescent="0.25">
      <c r="A18" s="47" t="s">
        <v>12</v>
      </c>
      <c r="B18" s="48">
        <f>SUM(B9:B17)</f>
        <v>0</v>
      </c>
      <c r="C18" s="48">
        <f t="shared" ref="C18:M18" si="1">SUM(C9:C17)</f>
        <v>0</v>
      </c>
      <c r="D18" s="48">
        <f t="shared" si="1"/>
        <v>0</v>
      </c>
      <c r="E18" s="48">
        <f t="shared" si="1"/>
        <v>0</v>
      </c>
      <c r="F18" s="48">
        <f t="shared" si="1"/>
        <v>0</v>
      </c>
      <c r="G18" s="48">
        <f t="shared" si="1"/>
        <v>0</v>
      </c>
      <c r="H18" s="48">
        <f t="shared" si="1"/>
        <v>0</v>
      </c>
      <c r="I18" s="48">
        <f t="shared" si="1"/>
        <v>0</v>
      </c>
      <c r="J18" s="48">
        <f t="shared" si="1"/>
        <v>0</v>
      </c>
      <c r="K18" s="48">
        <f t="shared" si="1"/>
        <v>0</v>
      </c>
      <c r="L18" s="48">
        <f t="shared" si="1"/>
        <v>0</v>
      </c>
      <c r="M18" s="48">
        <f t="shared" si="1"/>
        <v>0</v>
      </c>
      <c r="N18" s="49">
        <f t="shared" si="0"/>
        <v>0</v>
      </c>
    </row>
    <row r="19" spans="1:14" ht="24.95" customHeight="1" x14ac:dyDescent="0.2"/>
    <row r="20" spans="1:14" ht="24.95" customHeight="1" x14ac:dyDescent="0.2"/>
    <row r="21" spans="1:14" ht="24.95" customHeight="1" x14ac:dyDescent="0.2"/>
  </sheetData>
  <sheetProtection algorithmName="SHA-512" hashValue="6FoeH7JmbZ1OlmqSTbNuwsitn2zIe6a7SazctPjBnF+GqVVXC+67moW9AgXTBattjUnjlzrpRE4Qor5ISmEqJw==" saltValue="5BO0bN54c5hIiEwBwZMjtA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7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opLeftCell="A10" workbookViewId="0">
      <selection activeCell="B59" sqref="B59"/>
    </sheetView>
  </sheetViews>
  <sheetFormatPr defaultRowHeight="12.75" x14ac:dyDescent="0.2"/>
  <cols>
    <col min="1" max="1" width="8.7109375" style="124" customWidth="1"/>
    <col min="2" max="2" width="55.42578125" style="124" customWidth="1"/>
    <col min="3" max="3" width="16.42578125" style="124" customWidth="1"/>
    <col min="4" max="4" width="15.7109375" style="124" customWidth="1"/>
    <col min="5" max="16384" width="9.140625" style="124"/>
  </cols>
  <sheetData>
    <row r="1" spans="1:4" x14ac:dyDescent="0.2">
      <c r="A1" s="1" t="s">
        <v>167</v>
      </c>
    </row>
    <row r="2" spans="1:4" x14ac:dyDescent="0.2">
      <c r="A2" s="25" t="s">
        <v>166</v>
      </c>
    </row>
    <row r="4" spans="1:4" ht="24" customHeight="1" x14ac:dyDescent="0.2">
      <c r="A4" s="194" t="s">
        <v>77</v>
      </c>
      <c r="B4" s="194"/>
      <c r="C4" s="194"/>
      <c r="D4" s="194"/>
    </row>
    <row r="5" spans="1:4" ht="25.5" x14ac:dyDescent="0.2">
      <c r="A5" s="125" t="s">
        <v>78</v>
      </c>
      <c r="B5" s="126" t="s">
        <v>79</v>
      </c>
      <c r="C5" s="125" t="s">
        <v>80</v>
      </c>
      <c r="D5" s="125" t="s">
        <v>81</v>
      </c>
    </row>
    <row r="6" spans="1:4" ht="15" customHeight="1" x14ac:dyDescent="0.2">
      <c r="A6" s="125">
        <v>1</v>
      </c>
      <c r="B6" s="127" t="s">
        <v>148</v>
      </c>
      <c r="C6" s="130">
        <f>IF(D6=0,0,D6/$D$9*100)</f>
        <v>0</v>
      </c>
      <c r="D6" s="128">
        <f>D15+D24+D33+D42+D51</f>
        <v>0</v>
      </c>
    </row>
    <row r="7" spans="1:4" ht="15" customHeight="1" x14ac:dyDescent="0.2">
      <c r="A7" s="125">
        <v>2</v>
      </c>
      <c r="B7" s="127" t="s">
        <v>149</v>
      </c>
      <c r="C7" s="130">
        <f t="shared" ref="C7:C8" si="0">IF(D7=0,0,D7/$D$9*100)</f>
        <v>0</v>
      </c>
      <c r="D7" s="128">
        <f t="shared" ref="D7:D8" si="1">D16+D25+D34+D43+D52</f>
        <v>0</v>
      </c>
    </row>
    <row r="8" spans="1:4" ht="15" customHeight="1" x14ac:dyDescent="0.2">
      <c r="A8" s="125">
        <v>3</v>
      </c>
      <c r="B8" s="127" t="s">
        <v>150</v>
      </c>
      <c r="C8" s="130">
        <f t="shared" si="0"/>
        <v>0</v>
      </c>
      <c r="D8" s="128">
        <f t="shared" si="1"/>
        <v>0</v>
      </c>
    </row>
    <row r="9" spans="1:4" x14ac:dyDescent="0.2">
      <c r="A9" s="125">
        <v>4</v>
      </c>
      <c r="B9" s="126" t="s">
        <v>82</v>
      </c>
      <c r="C9" s="130">
        <f>SUM(C6:C8)</f>
        <v>0</v>
      </c>
      <c r="D9" s="128">
        <f>D18+D27+D36+D45+D54</f>
        <v>0</v>
      </c>
    </row>
    <row r="10" spans="1:4" x14ac:dyDescent="0.2">
      <c r="A10" s="125">
        <v>5</v>
      </c>
      <c r="B10" s="126" t="s">
        <v>83</v>
      </c>
      <c r="C10" s="131" t="s">
        <v>84</v>
      </c>
      <c r="D10" s="128">
        <f>D19+D28+D37+D46+D55</f>
        <v>0</v>
      </c>
    </row>
    <row r="11" spans="1:4" ht="15" customHeight="1" x14ac:dyDescent="0.2">
      <c r="A11" s="125">
        <v>6</v>
      </c>
      <c r="B11" s="126" t="s">
        <v>85</v>
      </c>
      <c r="C11" s="131" t="s">
        <v>84</v>
      </c>
      <c r="D11" s="128">
        <f>D20+D29+D38+D47+D56</f>
        <v>0</v>
      </c>
    </row>
    <row r="12" spans="1:4" ht="29.25" customHeight="1" x14ac:dyDescent="0.2">
      <c r="A12" s="125">
        <v>7</v>
      </c>
      <c r="B12" s="126" t="s">
        <v>86</v>
      </c>
      <c r="C12" s="131" t="s">
        <v>84</v>
      </c>
      <c r="D12" s="128">
        <f>D21+D30+D39+D48+D57</f>
        <v>0</v>
      </c>
    </row>
    <row r="13" spans="1:4" ht="15" customHeight="1" x14ac:dyDescent="0.2">
      <c r="A13" s="125">
        <v>8</v>
      </c>
      <c r="B13" s="126" t="s">
        <v>87</v>
      </c>
      <c r="C13" s="131" t="s">
        <v>84</v>
      </c>
      <c r="D13" s="128">
        <f>D22+D31+D40+D49+D58</f>
        <v>0</v>
      </c>
    </row>
    <row r="14" spans="1:4" ht="26.25" customHeight="1" x14ac:dyDescent="0.2">
      <c r="A14" s="194" t="s">
        <v>151</v>
      </c>
      <c r="B14" s="194"/>
      <c r="C14" s="194"/>
      <c r="D14" s="194"/>
    </row>
    <row r="15" spans="1:4" ht="15" customHeight="1" x14ac:dyDescent="0.2">
      <c r="A15" s="125" t="s">
        <v>88</v>
      </c>
      <c r="B15" s="127" t="s">
        <v>152</v>
      </c>
      <c r="C15" s="130">
        <f>IF(D15=0,0,D15/$D$18*100)</f>
        <v>0</v>
      </c>
      <c r="D15" s="128">
        <f>SUMIFS('Výd. 2016'!Q21:Q131,'Výd. 2016'!D21:D131,"menej rozvinuté regióny",'Výd. 2016'!E21:E131,"výstup na prílohe I. ZFEU menej rozvinuté regióny",'Výd. 2016'!F21:F131,"")+SUMIFS('Výd. 2017'!Q21:Q131,'Výd. 2017'!D21:D131,"menej rozvinuté regióny",'Výd. 2017'!E21:E131,"výstup na prílohe I. ZFEU menej rozvinuté regióny",'Výd. 2017'!F21:F131,"")+SUMIFS('Výd. 2018'!Q21:Q131,'Výd. 2018'!D21:D131,"menej rozvinuté regióny",'Výd. 2018'!E21:E131,"výstup na prílohe I. ZFEU menej rozvinuté regióny",'Výd. 2018'!F21:F131,"")+SUMIFS('Výd. 2019'!Q21:Q131,'Výd. 2019'!D21:D131,"menej rozvinuté regióny",'Výd. 2019'!E21:E131,"výstup na prílohe I. ZFEU menej rozvinuté regióny",'Výd. 2019'!F21:F131,"")+SUMIFS('Výd. 2020'!Q21:Q131,'Výd. 2020'!D21:D131,"menej rozvinuté regióny",'Výd. 2020'!E21:E131,"výstup na prílohe I. ZFEU menej rozvinuté regióny",'Výd. 2020'!F21:F131,"")+SUMIFS('Výd. 2021'!Q21:Q131,'Výd. 2021'!D21:D131,"menej rozvinuté regióny",'Výd. 2021'!E21:E131,"výstup na prílohe I. ZFEU menej rozvinuté regióny",'Výd. 2021'!F21:F131,"")+SUMIFS('Výd. 2022'!Q21:Q131,'Výd. 2022'!D21:D131,"menej rozvinuté regióny",'Výd. 2022'!E21:E131,"výstup na prílohe I. ZFEU menej rozvinuté regióny",'Výd. 2022'!F21:F131,"")+SUMIFS('Výd. 2023'!Q21:Q131,'Výd. 2023'!D21:D131,"menej rozvinuté regióny",'Výd. 2023'!E21:E131,"výstup na prílohe I. ZFEU menej rozvinuté regióny",'Výd. 2023'!F21:F131,"")</f>
        <v>0</v>
      </c>
    </row>
    <row r="16" spans="1:4" ht="15" customHeight="1" x14ac:dyDescent="0.2">
      <c r="A16" s="125" t="s">
        <v>89</v>
      </c>
      <c r="B16" s="127" t="s">
        <v>153</v>
      </c>
      <c r="C16" s="130">
        <f t="shared" ref="C16:C17" si="2">IF(D16=0,0,D16/$D$18*100)</f>
        <v>0</v>
      </c>
      <c r="D16" s="128">
        <f>SUMIFS('Výd. 2016'!Q21:Q131,'Výd. 2016'!D21:D131,"menej rozvinuté regióny",'Výd. 2016'!E21:E131,"výstup na prílohe I. ZFEU menej rozvinuté regióny",'Výd. 2016'!F21:F131,"obstaranie stavieb")+SUMIFS('Výd. 2017'!Q21:Q131,'Výd. 2017'!D21:D131,"menej rozvinuté regióny",'Výd. 2017'!E21:E131,"výstup na prílohe I. ZFEU menej rozvinuté regióny",'Výd. 2017'!F21:F131,"obstaranie stavieb")+SUMIFS('Výd. 2018'!Q21:Q131,'Výd. 2018'!D21:D131,"menej rozvinuté regióny",'Výd. 2018'!E21:E131,"výstup na prílohe I. ZFEU menej rozvinuté regióny",'Výd. 2018'!F21:F131,"obstaranie stavieb")+SUMIFS('Výd. 2019'!Q21:Q131,'Výd. 2019'!D21:D131,"menej rozvinuté regióny",'Výd. 2019'!E21:E131,"výstup na prílohe I. ZFEU menej rozvinuté regióny",'Výd. 2019'!F21:F131,"obstaranie stavieb")+SUMIFS('Výd. 2020'!Q21:Q131,'Výd. 2020'!D21:D131,"menej rozvinuté regióny",'Výd. 2020'!E21:E131,"výstup na prílohe I. ZFEU menej rozvinuté regióny",'Výd. 2020'!F21:F131,"obstaranie stavieb")+SUMIFS('Výd. 2021'!Q21:Q131,'Výd. 2021'!D21:D131,"menej rozvinuté regióny",'Výd. 2021'!E21:E131,"výstup na prílohe I. ZFEU menej rozvinuté regióny",'Výd. 2021'!F21:F131,"obstaranie stavieb")+SUMIFS('Výd. 2022'!Q21:Q131,'Výd. 2022'!D21:D131,"menej rozvinuté regióny",'Výd. 2022'!E21:E131,"výstup na prílohe I. ZFEU menej rozvinuté regióny",'Výd. 2022'!F21:F131,"obstaranie stavieb")+SUMIFS('Výd. 2023'!Q21:Q131,'Výd. 2023'!D21:D131,"menej rozvinuté regióny",'Výd. 2023'!E21:E131,"výstup na prílohe I. ZFEU menej rozvinuté regióny",'Výd. 2023'!F21:F131,"obstaranie stavieb")</f>
        <v>0</v>
      </c>
    </row>
    <row r="17" spans="1:4" ht="15" customHeight="1" x14ac:dyDescent="0.2">
      <c r="A17" s="125" t="s">
        <v>90</v>
      </c>
      <c r="B17" s="127" t="s">
        <v>154</v>
      </c>
      <c r="C17" s="130">
        <f t="shared" si="2"/>
        <v>0</v>
      </c>
      <c r="D17" s="128">
        <f>SUMIFS('Výd. 2016'!Q21:Q131,'Výd. 2016'!D21:D131,"menej rozvinuté regióny",'Výd. 2016'!E21:E131,"výstup na prílohe I. ZFEU menej rozvinuté regióny",'Výd. 2016'!F21:F131,"obstaranie pozemkov")+SUMIFS('Výd. 2017'!Q21:Q131,'Výd. 2017'!D21:D131,"menej rozvinuté regióny",'Výd. 2017'!E21:E131,"výstup na prílohe I. ZFEU menej rozvinuté regióny",'Výd. 2017'!F21:F131,"obstaranie pozemkov")+SUMIFS('Výd. 2018'!Q21:Q131,'Výd. 2018'!D21:D131,"menej rozvinuté regióny",'Výd. 2018'!E21:E131,"výstup na prílohe I. ZFEU menej rozvinuté regióny",'Výd. 2018'!F21:F131,"obstaranie pozemkov")+SUMIFS('Výd. 2019'!Q21:Q131,'Výd. 2019'!D21:D131,"menej rozvinuté regióny",'Výd. 2019'!E21:E131,"výstup na prílohe I. ZFEU menej rozvinuté regióny",'Výd. 2019'!F21:F131,"obstaranie pozemkov")+SUMIFS('Výd. 2020'!Q21:Q131,'Výd. 2020'!D21:D131,"menej rozvinuté regióny",'Výd. 2020'!E21:E131,"výstup na prílohe I. ZFEU menej rozvinuté regióny",'Výd. 2020'!F21:F131,"obstaranie pozemkov")+SUMIFS('Výd. 2021'!Q21:Q131,'Výd. 2021'!D21:D131,"menej rozvinuté regióny",'Výd. 2021'!E21:E131,"výstup na prílohe I. ZFEU menej rozvinuté regióny",'Výd. 2021'!F21:F131,"obstaranie pozemkov")+SUMIFS('Výd. 2022'!Q21:Q131,'Výd. 2022'!D21:D131,"menej rozvinuté regióny",'Výd. 2022'!E21:E131,"výstup na prílohe I. ZFEU menej rozvinuté regióny",'Výd. 2022'!F21:F131,"obstaranie pozemkov")+SUMIFS('Výd. 2023'!Q21:Q131,'Výd. 2023'!D21:D131,"menej rozvinuté regióny",'Výd. 2023'!E21:E131,"výstup na prílohe I. ZFEU menej rozvinuté regióny",'Výd. 2023'!F21:F131,"obstaranie pozemkov")</f>
        <v>0</v>
      </c>
    </row>
    <row r="18" spans="1:4" ht="15" customHeight="1" x14ac:dyDescent="0.2">
      <c r="A18" s="125" t="s">
        <v>91</v>
      </c>
      <c r="B18" s="126" t="s">
        <v>92</v>
      </c>
      <c r="C18" s="130">
        <f>SUM(C15:C17)</f>
        <v>0</v>
      </c>
      <c r="D18" s="128">
        <f>SUM(D15:D17)</f>
        <v>0</v>
      </c>
    </row>
    <row r="19" spans="1:4" ht="15" customHeight="1" x14ac:dyDescent="0.2">
      <c r="A19" s="125" t="s">
        <v>93</v>
      </c>
      <c r="B19" s="126" t="s">
        <v>94</v>
      </c>
      <c r="C19" s="130">
        <f>IF(OR(D18=0,D19=0),0,D19/D18*100)</f>
        <v>0</v>
      </c>
      <c r="D19" s="128">
        <f>TRANSPOSE('Intenzita pomoci'!G17)</f>
        <v>0</v>
      </c>
    </row>
    <row r="20" spans="1:4" ht="15" customHeight="1" x14ac:dyDescent="0.2">
      <c r="A20" s="125" t="s">
        <v>95</v>
      </c>
      <c r="B20" s="126" t="s">
        <v>160</v>
      </c>
      <c r="C20" s="130">
        <f>C18-C19</f>
        <v>0</v>
      </c>
      <c r="D20" s="128">
        <f>D18-D19</f>
        <v>0</v>
      </c>
    </row>
    <row r="21" spans="1:4" ht="25.5" x14ac:dyDescent="0.2">
      <c r="A21" s="125" t="s">
        <v>96</v>
      </c>
      <c r="B21" s="126" t="s">
        <v>97</v>
      </c>
      <c r="C21" s="131" t="s">
        <v>84</v>
      </c>
      <c r="D21" s="129"/>
    </row>
    <row r="22" spans="1:4" ht="15" customHeight="1" x14ac:dyDescent="0.2">
      <c r="A22" s="125" t="s">
        <v>98</v>
      </c>
      <c r="B22" s="126" t="s">
        <v>99</v>
      </c>
      <c r="C22" s="131" t="s">
        <v>84</v>
      </c>
      <c r="D22" s="128">
        <f>D21+D18</f>
        <v>0</v>
      </c>
    </row>
    <row r="23" spans="1:4" ht="24" customHeight="1" x14ac:dyDescent="0.2">
      <c r="A23" s="194" t="s">
        <v>155</v>
      </c>
      <c r="B23" s="194"/>
      <c r="C23" s="194"/>
      <c r="D23" s="194"/>
    </row>
    <row r="24" spans="1:4" ht="15" customHeight="1" x14ac:dyDescent="0.2">
      <c r="A24" s="125" t="s">
        <v>100</v>
      </c>
      <c r="B24" s="127" t="s">
        <v>156</v>
      </c>
      <c r="C24" s="130">
        <f>IF(D24=0,0,D24/$D$27*100)</f>
        <v>0</v>
      </c>
      <c r="D24" s="128">
        <f>SUMIFS('Výd. 2016'!Q21:Q131,'Výd. 2016'!D21:D131,"iné regióny",'Výd. 2016'!E21:E131,"výstup na prílohe I. ZFEU ostatné regióny (Bratislavský kraj)",'Výd. 2016'!F21:F131,"")+SUMIFS('Výd. 2017'!Q21:Q131,'Výd. 2017'!D21:D131,"iné regióny",'Výd. 2017'!E21:E131,"výstup na prílohe I. ZFEU ostatné regióny (Bratislavský kraj)",'Výd. 2017'!F21:F131,"")+SUMIFS('Výd. 2018'!Q21:Q131,'Výd. 2018'!D21:D131,"iné regióny",'Výd. 2018'!E21:E131,"výstup na prílohe I. ZFEU ostatné regióny (Bratislavský kraj)",'Výd. 2018'!F21:F131,"")+SUMIFS('Výd. 2019'!Q21:Q131,'Výd. 2019'!D21:D131,"iné regióny",'Výd. 2019'!E21:E131,"výstup na prílohe I. ZFEU ostatné regióny (Bratislavský kraj)",'Výd. 2019'!F21:F131,"")+SUMIFS('Výd. 2020'!Q21:Q131,'Výd. 2020'!D21:D131,"iné regióny",'Výd. 2020'!E21:E131,"výstup na prílohe I. ZFEU ostatné regióny (Bratislavský kraj)",'Výd. 2020'!F21:F131,"")+SUMIFS('Výd. 2021'!Q21:Q131,'Výd. 2021'!D21:D131,"iné regióny",'Výd. 2021'!E21:E131,"výstup na prílohe I. ZFEU ostatné regióny (Bratislavský kraj)",'Výd. 2021'!F21:F131,"")+SUMIFS('Výd. 2022'!Q21:Q131,'Výd. 2022'!D21:D131,"iné regióny",'Výd. 2022'!E21:E131,"výstup na prílohe I. ZFEU ostatné regióny (Bratislavský kraj)",'Výd. 2022'!F21:F131,"")+SUMIFS('Výd. 2023'!Q21:Q131,'Výd. 2023'!D21:D131,"iné regióny",'Výd. 2023'!E21:E131,"výstup na prílohe I. ZFEU ostatné regióny (Bratislavský kraj)",'Výd. 2023'!F21:F131,"")</f>
        <v>0</v>
      </c>
    </row>
    <row r="25" spans="1:4" ht="15" customHeight="1" x14ac:dyDescent="0.2">
      <c r="A25" s="125" t="s">
        <v>101</v>
      </c>
      <c r="B25" s="127" t="s">
        <v>153</v>
      </c>
      <c r="C25" s="130">
        <f t="shared" ref="C25:C26" si="3">IF(D25=0,0,D25/$D$27*100)</f>
        <v>0</v>
      </c>
      <c r="D25" s="128">
        <f>SUMIFS('Výd. 2016'!Q21:Q131,'Výd. 2016'!D21:D131,"iné regióny",'Výd. 2016'!E21:E131,"výstup na prílohe I. ZFEU ostatné regióny (Bratislavský kraj)",'Výd. 2016'!F21:F131,"obstaranie stavieb")+SUMIFS('Výd. 2017'!Q21:Q131,'Výd. 2017'!D21:D131,"iné regióny",'Výd. 2017'!E21:E131,"výstup na prílohe I. ZFEU ostatné regióny (Bratislavský kraj)",'Výd. 2017'!F21:F131,"obstaranie stavieb")+SUMIFS('Výd. 2018'!Q21:Q131,'Výd. 2018'!D21:D131,"iné regióny",'Výd. 2018'!E21:E131,"výstup na prílohe I. ZFEU ostatné regióny (Bratislavský kraj)",'Výd. 2018'!F21:F131,"obstaranie stavieb")+SUMIFS('Výd. 2019'!Q21:Q131,'Výd. 2019'!D21:D131,"iné regióny",'Výd. 2019'!E21:E131,"výstup na prílohe I. ZFEU ostatné regióny (Bratislavský kraj)",'Výd. 2019'!F21:F131,"obstaranie stavieb")+SUMIFS('Výd. 2020'!Q21:Q131,'Výd. 2020'!D21:D131,"iné regióny",'Výd. 2020'!E21:E131,"výstup na prílohe I. ZFEU ostatné regióny (Bratislavský kraj)",'Výd. 2020'!F21:F131,"obstaranie stavieb")+SUMIFS('Výd. 2021'!Q21:Q131,'Výd. 2021'!D21:D131,"iné regióny",'Výd. 2021'!E21:E131,"výstup na prílohe I. ZFEU ostatné regióny (Bratislavský kraj)",'Výd. 2021'!F21:F131,"obstaranie stavieb")+SUMIFS('Výd. 2022'!Q21:Q131,'Výd. 2022'!D21:D131,"iné regióny",'Výd. 2022'!E21:E131,"výstup na prílohe I. ZFEU ostatné regióny (Bratislavský kraj)",'Výd. 2022'!F21:F131,"obstaranie stavieb")+SUMIFS('Výd. 2023'!Q21:Q131,'Výd. 2023'!D21:D131,"iné regióny",'Výd. 2023'!E21:E131,"výstup na prílohe I. ZFEU ostatné regióny (Bratislavský kraj)",'Výd. 2023'!F21:F131,"obstaranie stavieb")</f>
        <v>0</v>
      </c>
    </row>
    <row r="26" spans="1:4" ht="15" customHeight="1" x14ac:dyDescent="0.2">
      <c r="A26" s="125" t="s">
        <v>102</v>
      </c>
      <c r="B26" s="127" t="s">
        <v>154</v>
      </c>
      <c r="C26" s="130">
        <f t="shared" si="3"/>
        <v>0</v>
      </c>
      <c r="D26" s="128">
        <f>SUMIFS('Výd. 2016'!Q21:Q131,'Výd. 2016'!D21:D131,"iné regióny",'Výd. 2016'!E21:E131,"výstup na prílohe I. ZFEU ostatné regióny (Bratislavský kraj)",'Výd. 2016'!F21:F131,"obstaranie pozemkov")+SUMIFS('Výd. 2017'!Q21:Q131,'Výd. 2017'!D21:D131,"iné regióny",'Výd. 2017'!E21:E131,"výstup na prílohe I. ZFEU ostatné regióny (Bratislavský kraj)",'Výd. 2017'!F21:F131,"obstaranie pozemkov")+SUMIFS('Výd. 2018'!Q21:Q131,'Výd. 2018'!D21:D131,"iné regióny",'Výd. 2018'!E21:E131,"výstup na prílohe I. ZFEU ostatné regióny (Bratislavský kraj)",'Výd. 2018'!F21:F131,"obstaranie pozemkov")+SUMIFS('Výd. 2019'!Q21:Q131,'Výd. 2019'!D21:D131,"iné regióny",'Výd. 2019'!E21:E131,"výstup na prílohe I. ZFEU ostatné regióny (Bratislavský kraj)",'Výd. 2019'!F21:F131,"obstaranie pozemkov")+SUMIFS('Výd. 2020'!Q21:Q131,'Výd. 2020'!D21:D131,"iné regióny",'Výd. 2020'!E21:E131,"výstup na prílohe I. ZFEU ostatné regióny (Bratislavský kraj)",'Výd. 2020'!F21:F131,"obstaranie pozemkov")+SUMIFS('Výd. 2021'!Q21:Q131,'Výd. 2021'!D21:D131,"iné regióny",'Výd. 2021'!E21:E131,"výstup na prílohe I. ZFEU ostatné regióny (Bratislavský kraj)",'Výd. 2021'!F21:F131,"obstaranie pozemkov")+SUMIFS('Výd. 2022'!Q21:Q131,'Výd. 2022'!D21:D131,"iné regióny",'Výd. 2022'!E21:E131,"výstup na prílohe I. ZFEU ostatné regióny (Bratislavský kraj)",'Výd. 2022'!F21:F131,"obstaranie pozemkov")+SUMIFS('Výd. 2023'!Q21:Q131,'Výd. 2023'!D21:D131,"iné regióny",'Výd. 2023'!E21:E131,"výstup na prílohe I. ZFEU ostatné regióny (Bratislavský kraj)",'Výd. 2023'!F21:F131,"obstaranie pozemkov")</f>
        <v>0</v>
      </c>
    </row>
    <row r="27" spans="1:4" ht="15" customHeight="1" x14ac:dyDescent="0.2">
      <c r="A27" s="125" t="s">
        <v>103</v>
      </c>
      <c r="B27" s="126" t="s">
        <v>104</v>
      </c>
      <c r="C27" s="130">
        <f>SUM(C24:C26)</f>
        <v>0</v>
      </c>
      <c r="D27" s="128">
        <f>SUM(D24:D26)</f>
        <v>0</v>
      </c>
    </row>
    <row r="28" spans="1:4" ht="15" customHeight="1" x14ac:dyDescent="0.2">
      <c r="A28" s="125" t="s">
        <v>105</v>
      </c>
      <c r="B28" s="126" t="s">
        <v>94</v>
      </c>
      <c r="C28" s="130">
        <f>IF(OR(D27=0,D28=0),0,D28/D27*100)</f>
        <v>0</v>
      </c>
      <c r="D28" s="128">
        <f>TRANSPOSE('Intenzita pomoci'!H17)</f>
        <v>0</v>
      </c>
    </row>
    <row r="29" spans="1:4" ht="15" customHeight="1" x14ac:dyDescent="0.2">
      <c r="A29" s="125" t="s">
        <v>106</v>
      </c>
      <c r="B29" s="126" t="s">
        <v>107</v>
      </c>
      <c r="C29" s="130">
        <f>C27-C28</f>
        <v>0</v>
      </c>
      <c r="D29" s="128">
        <f>D27-D28</f>
        <v>0</v>
      </c>
    </row>
    <row r="30" spans="1:4" ht="25.5" x14ac:dyDescent="0.2">
      <c r="A30" s="125" t="s">
        <v>108</v>
      </c>
      <c r="B30" s="126" t="s">
        <v>109</v>
      </c>
      <c r="C30" s="131" t="s">
        <v>84</v>
      </c>
      <c r="D30" s="129"/>
    </row>
    <row r="31" spans="1:4" ht="15" customHeight="1" x14ac:dyDescent="0.2">
      <c r="A31" s="125" t="s">
        <v>110</v>
      </c>
      <c r="B31" s="126" t="s">
        <v>111</v>
      </c>
      <c r="C31" s="131" t="s">
        <v>84</v>
      </c>
      <c r="D31" s="128">
        <f>D30+D27</f>
        <v>0</v>
      </c>
    </row>
    <row r="32" spans="1:4" ht="24" customHeight="1" x14ac:dyDescent="0.2">
      <c r="A32" s="194" t="s">
        <v>157</v>
      </c>
      <c r="B32" s="194"/>
      <c r="C32" s="194"/>
      <c r="D32" s="194"/>
    </row>
    <row r="33" spans="1:4" ht="15" customHeight="1" x14ac:dyDescent="0.2">
      <c r="A33" s="125" t="s">
        <v>112</v>
      </c>
      <c r="B33" s="127" t="s">
        <v>156</v>
      </c>
      <c r="C33" s="130">
        <f>IF(D33=0,0,D33/$D$36*100)</f>
        <v>0</v>
      </c>
      <c r="D33" s="128">
        <f>SUMIFS('Výd. 2016'!Q21:Q131,'Výd. 2016'!D21:D131,"menej rozvinuté regióny",'Výd. 2016'!E21:E131,"výstup mimo prílohy I. ZFEU - PO, KE, BB, ZA kraj",'Výd. 2016'!F21:F131,"")+SUMIFS('Výd. 2017'!Q21:Q131,'Výd. 2017'!D21:D131,"menej rozvinuté regióny",'Výd. 2017'!E21:E131,"výstup mimo prílohy I. ZFEU - PO, KE, BB, ZA kraj",'Výd. 2017'!F21:F131,"")+SUMIFS('Výd. 2018'!Q21:Q131,'Výd. 2018'!D21:D131,"menej rozvinuté regióny",'Výd. 2018'!E21:E131,"výstup mimo prílohy I. ZFEU - PO, KE, BB, ZA kraj",'Výd. 2018'!F21:F131,"")+SUMIFS('Výd. 2019'!Q21:Q131,'Výd. 2019'!D21:D131,"menej rozvinuté regióny",'Výd. 2019'!E21:E131,"výstup mimo prílohy I. ZFEU - PO, KE, BB, ZA kraj",'Výd. 2019'!F21:F131,"")+SUMIFS('Výd. 2020'!Q21:Q131,'Výd. 2020'!D21:D131,"menej rozvinuté regióny",'Výd. 2020'!E21:E131,"výstup mimo prílohy I. ZFEU - PO, KE, BB, ZA kraj",'Výd. 2020'!F21:F131,"")+SUMIFS('Výd. 2021'!Q21:Q131,'Výd. 2021'!D21:D131,"menej rozvinuté regióny",'Výd. 2021'!E21:E131,"výstup mimo prílohy I. ZFEU - PO, KE, BB, ZA kraj",'Výd. 2021'!F21:F131,"")+SUMIFS('Výd. 2022'!Q21:Q131,'Výd. 2022'!D21:D131,"menej rozvinuté regióny",'Výd. 2022'!E21:E131,"výstup mimo prílohy I. ZFEU - PO, KE, BB, ZA kraj",'Výd. 2022'!F21:F131,"")+SUMIFS('Výd. 2023'!Q21:Q131,'Výd. 2023'!D21:D131,"menej rozvinuté regióny",'Výd. 2023'!E21:E131,"výstup mimo prílohy I. ZFEU - PO, KE, BB, ZA kraj",'Výd. 2023'!F21:F131,"")</f>
        <v>0</v>
      </c>
    </row>
    <row r="34" spans="1:4" ht="15" customHeight="1" x14ac:dyDescent="0.2">
      <c r="A34" s="125" t="s">
        <v>113</v>
      </c>
      <c r="B34" s="127" t="s">
        <v>153</v>
      </c>
      <c r="C34" s="130">
        <f t="shared" ref="C34:C35" si="4">IF(D34=0,0,D34/$D$36*100)</f>
        <v>0</v>
      </c>
      <c r="D34" s="128">
        <f>SUMIFS('Výd. 2016'!Q21:Q131,'Výd. 2016'!D21:D131,"menej rozvinuté regióny",'Výd. 2016'!E21:E131,"výstup mimo prílohy I. ZFEU - PO, KE, BB, ZA kraj",'Výd. 2016'!F21:F131,"obstaranie stavieb")+SUMIFS('Výd. 2017'!Q21:Q131,'Výd. 2017'!D21:D131,"menej rozvinuté regióny",'Výd. 2017'!E21:E131,"výstup mimo prílohy I. ZFEU - PO, KE, BB, ZA kraj",'Výd. 2017'!F21:F131,"obstaranie stavieb")+SUMIFS('Výd. 2018'!Q21:Q131,'Výd. 2018'!D21:D131,"menej rozvinuté regióny",'Výd. 2018'!E21:E131,"výstup mimo prílohy I. ZFEU - PO, KE, BB, ZA kraj",'Výd. 2018'!F21:F131,"obstaranie stavieb")+SUMIFS('Výd. 2019'!Q21:Q131,'Výd. 2019'!D21:D131,"menej rozvinuté regióny",'Výd. 2019'!E21:E131,"výstup mimo prílohy I. ZFEU - PO, KE, BB, ZA kraj",'Výd. 2019'!F21:F131,"obstaranie stavieb")+SUMIFS('Výd. 2020'!Q21:Q131,'Výd. 2020'!D21:D131,"menej rozvinuté regióny",'Výd. 2020'!E21:E131,"výstup mimo prílohy I. ZFEU - PO, KE, BB, ZA kraj",'Výd. 2020'!F21:F131,"obstaranie stavieb")+SUMIFS('Výd. 2021'!Q21:Q131,'Výd. 2021'!D21:D131,"menej rozvinuté regióny",'Výd. 2021'!E21:E131,"výstup mimo prílohy I. ZFEU - PO, KE, BB, ZA kraj",'Výd. 2021'!F21:F131,"obstaranie stavieb")+SUMIFS('Výd. 2022'!Q21:Q131,'Výd. 2022'!D21:D131,"menej rozvinuté regióny",'Výd. 2022'!E21:E131,"výstup mimo prílohy I. ZFEU - PO, KE, BB, ZA kraj",'Výd. 2022'!F21:F131,"obstaranie stavieb")+SUMIFS('Výd. 2023'!Q21:Q131,'Výd. 2023'!D21:D131,"menej rozvinuté regióny",'Výd. 2023'!E21:E131,"výstup mimo prílohy I. ZFEU - PO, KE, BB, ZA kraj",'Výd. 2023'!F21:F131,"obstaranie stavieb")</f>
        <v>0</v>
      </c>
    </row>
    <row r="35" spans="1:4" ht="15" customHeight="1" x14ac:dyDescent="0.2">
      <c r="A35" s="125" t="s">
        <v>114</v>
      </c>
      <c r="B35" s="127" t="s">
        <v>154</v>
      </c>
      <c r="C35" s="130">
        <f t="shared" si="4"/>
        <v>0</v>
      </c>
      <c r="D35" s="128">
        <f>SUMIFS('Výd. 2016'!Q21:Q131,'Výd. 2016'!D21:D131,"menej rozvinuté regióny",'Výd. 2016'!E21:E131,"výstup mimo prílohy I. ZFEU - PO, KE, BB, ZA kraj",'Výd. 2016'!F21:F131,"obstaranie pozemkov")+SUMIFS('Výd. 2017'!Q21:Q131,'Výd. 2017'!D21:D131,"menej rozvinuté regióny",'Výd. 2017'!E21:E131,"výstup mimo prílohy I. ZFEU - PO, KE, BB, ZA kraj",'Výd. 2017'!F21:F131,"obstaranie pozemkov")+SUMIFS('Výd. 2018'!Q21:Q131,'Výd. 2018'!D21:D131,"menej rozvinuté regióny",'Výd. 2018'!E21:E131,"výstup mimo prílohy I. ZFEU - PO, KE, BB, ZA kraj",'Výd. 2018'!F21:F131,"obstaranie pozemkov")+SUMIFS('Výd. 2019'!Q21:Q131,'Výd. 2019'!D21:D131,"menej rozvinuté regióny",'Výd. 2019'!E21:E131,"výstup mimo prílohy I. ZFEU - PO, KE, BB, ZA kraj",'Výd. 2019'!F21:F131,"obstaranie pozemkov")+SUMIFS('Výd. 2020'!Q21:Q131,'Výd. 2020'!D21:D131,"menej rozvinuté regióny",'Výd. 2020'!E21:E131,"výstup mimo prílohy I. ZFEU - PO, KE, BB, ZA kraj",'Výd. 2020'!F21:F131,"obstaranie pozemkov")+SUMIFS('Výd. 2021'!Q21:Q131,'Výd. 2021'!D21:D131,"menej rozvinuté regióny",'Výd. 2021'!E21:E131,"výstup mimo prílohy I. ZFEU - PO, KE, BB, ZA kraj",'Výd. 2021'!F21:F131,"obstaranie pozemkov")+SUMIFS('Výd. 2022'!Q21:Q131,'Výd. 2022'!D21:D131,"menej rozvinuté regióny",'Výd. 2022'!E21:E131,"výstup mimo prílohy I. ZFEU - PO, KE, BB, ZA kraj",'Výd. 2022'!F21:F131,"obstaranie pozemkov")+SUMIFS('Výd. 2023'!Q21:Q131,'Výd. 2023'!D21:D131,"menej rozvinuté regióny",'Výd. 2023'!E21:E131,"výstup mimo prílohy I. ZFEU - PO, KE, BB, ZA kraj",'Výd. 2023'!F21:F131,"obstaranie pozemkov")</f>
        <v>0</v>
      </c>
    </row>
    <row r="36" spans="1:4" ht="15" customHeight="1" x14ac:dyDescent="0.2">
      <c r="A36" s="125" t="s">
        <v>115</v>
      </c>
      <c r="B36" s="126" t="s">
        <v>116</v>
      </c>
      <c r="C36" s="130">
        <f>SUM(C33:C35)</f>
        <v>0</v>
      </c>
      <c r="D36" s="128">
        <f>SUM(D33:D35)</f>
        <v>0</v>
      </c>
    </row>
    <row r="37" spans="1:4" ht="15" customHeight="1" x14ac:dyDescent="0.2">
      <c r="A37" s="125" t="s">
        <v>117</v>
      </c>
      <c r="B37" s="126" t="s">
        <v>94</v>
      </c>
      <c r="C37" s="130">
        <f>IF(OR(D36=0,D37=0),0,D37/D36*100)</f>
        <v>0</v>
      </c>
      <c r="D37" s="128">
        <f>TRANSPOSE('Intenzita pomoci'!I17)</f>
        <v>0</v>
      </c>
    </row>
    <row r="38" spans="1:4" ht="15" customHeight="1" x14ac:dyDescent="0.2">
      <c r="A38" s="125" t="s">
        <v>118</v>
      </c>
      <c r="B38" s="126" t="s">
        <v>119</v>
      </c>
      <c r="C38" s="130">
        <f>C36-C37</f>
        <v>0</v>
      </c>
      <c r="D38" s="128">
        <f>D36-D37</f>
        <v>0</v>
      </c>
    </row>
    <row r="39" spans="1:4" ht="25.5" x14ac:dyDescent="0.2">
      <c r="A39" s="125" t="s">
        <v>120</v>
      </c>
      <c r="B39" s="126" t="s">
        <v>121</v>
      </c>
      <c r="C39" s="131" t="s">
        <v>84</v>
      </c>
      <c r="D39" s="129"/>
    </row>
    <row r="40" spans="1:4" ht="15" customHeight="1" x14ac:dyDescent="0.2">
      <c r="A40" s="125" t="s">
        <v>122</v>
      </c>
      <c r="B40" s="126" t="s">
        <v>123</v>
      </c>
      <c r="C40" s="131" t="s">
        <v>84</v>
      </c>
      <c r="D40" s="128">
        <f>D39+D36</f>
        <v>0</v>
      </c>
    </row>
    <row r="41" spans="1:4" ht="24" customHeight="1" x14ac:dyDescent="0.2">
      <c r="A41" s="194" t="s">
        <v>158</v>
      </c>
      <c r="B41" s="194"/>
      <c r="C41" s="194"/>
      <c r="D41" s="194"/>
    </row>
    <row r="42" spans="1:4" ht="15" customHeight="1" x14ac:dyDescent="0.2">
      <c r="A42" s="125" t="s">
        <v>124</v>
      </c>
      <c r="B42" s="127" t="s">
        <v>156</v>
      </c>
      <c r="C42" s="130">
        <f>IF(D42=0,0,D42/$D$45*100)</f>
        <v>0</v>
      </c>
      <c r="D42" s="128">
        <f>SUMIFS('Výd. 2016'!Q21:Q131,'Výd. 2016'!D21:D131,"menej rozvinuté regióny",'Výd. 2016'!E21:E131,"výstup mimo prílohy I. ZFEU - TN, NR, TT kraj",'Výd. 2016'!F21:F131,"")+SUMIFS('Výd. 2017'!Q21:Q131,'Výd. 2017'!D21:D131,"menej rozvinuté regióny",'Výd. 2017'!E21:E131,"výstup mimo prílohy I. ZFEU - TN, NR, TT kraj",'Výd. 2017'!F21:F131,"")+SUMIFS('Výd. 2018'!Q21:Q131,'Výd. 2018'!D21:D131,"menej rozvinuté regióny",'Výd. 2018'!E21:E131,"výstup mimo prílohy I. ZFEU - TN, NR, TT kraj",'Výd. 2018'!F21:F131,"")+SUMIFS('Výd. 2019'!Q21:Q131,'Výd. 2019'!D21:D131,"menej rozvinuté regióny",'Výd. 2019'!E21:E131,"výstup mimo prílohy I. ZFEU - TN, NR, TT kraj",'Výd. 2019'!F21:F131,"")+SUMIFS('Výd. 2020'!Q21:Q131,'Výd. 2020'!D21:D131,"menej rozvinuté regióny",'Výd. 2020'!E21:E131,"výstup mimo prílohy I. ZFEU - TN, NR, TT kraj",'Výd. 2020'!F21:F131,"")+SUMIFS('Výd. 2021'!Q21:Q131,'Výd. 2021'!D21:D131,"menej rozvinuté regióny",'Výd. 2021'!E21:E131,"výstup mimo prílohy I. ZFEU - TN, NR, TT kraj",'Výd. 2021'!F21:F131,"")+SUMIFS('Výd. 2022'!Q21:Q131,'Výd. 2022'!D21:D131,"menej rozvinuté regióny",'Výd. 2022'!E21:E131,"výstup mimo prílohy I. ZFEU - TN, NR, TT kraj",'Výd. 2022'!F21:F131,"")+SUMIFS('Výd. 2023'!Q21:Q131,'Výd. 2023'!D21:D131,"menej rozvinuté regióny",'Výd. 2023'!E21:E131,"výstup mimo prílohy I. ZFEU - TN, NR, TT kraj",'Výd. 2023'!F21:F131,"")</f>
        <v>0</v>
      </c>
    </row>
    <row r="43" spans="1:4" ht="15" customHeight="1" x14ac:dyDescent="0.2">
      <c r="A43" s="125" t="s">
        <v>125</v>
      </c>
      <c r="B43" s="127" t="s">
        <v>153</v>
      </c>
      <c r="C43" s="130">
        <f t="shared" ref="C43" si="5">IF(D43=0,0,D43/$D$45*100)</f>
        <v>0</v>
      </c>
      <c r="D43" s="128">
        <f>SUMIFS('Výd. 2016'!Q21:Q131,'Výd. 2016'!D21:D131,"menej rozvinuté regióny",'Výd. 2016'!E21:E131,"výstup mimo prílohy I. ZFEU - TN, NR, TT kraj",'Výd. 2016'!F21:F131,"obstaranie stavieb")+SUMIFS('Výd. 2017'!Q21:Q131,'Výd. 2017'!D21:D131,"menej rozvinuté regióny",'Výd. 2017'!E21:E131,"výstup mimo prílohy I. ZFEU - TN, NR, TT kraj",'Výd. 2017'!F21:F131,"obstaranie stavieb")+SUMIFS('Výd. 2018'!Q21:Q131,'Výd. 2018'!D21:D131,"menej rozvinuté regióny",'Výd. 2018'!E21:E131,"výstup mimo prílohy I. ZFEU - TN, NR, TT kraj",'Výd. 2018'!F21:F131,"obstaranie stavieb")+SUMIFS('Výd. 2019'!Q21:Q131,'Výd. 2019'!D21:D131,"menej rozvinuté regióny",'Výd. 2019'!E21:E131,"výstup mimo prílohy I. ZFEU - TN, NR, TT kraj",'Výd. 2019'!F21:F131,"obstaranie stavieb")+SUMIFS('Výd. 2020'!Q21:Q131,'Výd. 2020'!D21:D131,"menej rozvinuté regióny",'Výd. 2020'!E21:E131,"výstup mimo prílohy I. ZFEU - TN, NR, TT kraj",'Výd. 2020'!F21:F131,"obstaranie stavieb")+SUMIFS('Výd. 2021'!Q21:Q131,'Výd. 2021'!D21:D131,"menej rozvinuté regióny",'Výd. 2021'!E21:E131,"výstup mimo prílohy I. ZFEU - TN, NR, TT kraj",'Výd. 2021'!F21:F131,"obstaranie stavieb")+SUMIFS('Výd. 2022'!Q21:Q131,'Výd. 2022'!D21:D131,"menej rozvinuté regióny",'Výd. 2022'!E21:E131,"výstup mimo prílohy I. ZFEU - TN, NR, TT kraj",'Výd. 2022'!F21:F131,"obstaranie stavieb")+SUMIFS('Výd. 2023'!Q21:Q131,'Výd. 2023'!D21:D131,"menej rozvinuté regióny",'Výd. 2023'!E21:E131,"výstup mimo prílohy I. ZFEU - TN, NR, TT kraj",'Výd. 2023'!F21:F131,"obstaranie stavieb")</f>
        <v>0</v>
      </c>
    </row>
    <row r="44" spans="1:4" ht="15" customHeight="1" x14ac:dyDescent="0.2">
      <c r="A44" s="125" t="s">
        <v>126</v>
      </c>
      <c r="B44" s="127" t="s">
        <v>154</v>
      </c>
      <c r="C44" s="130">
        <f>IF(D44=0,0,D44/$D$45*100)</f>
        <v>0</v>
      </c>
      <c r="D44" s="128">
        <f>SUMIFS('Výd. 2016'!Q21:Q131,'Výd. 2016'!D21:D131,"menej rozvinuté regióny",'Výd. 2016'!E21:E131,"výstup mimo prílohy I. ZFEU - TN, NR, TT kraj",'Výd. 2016'!F21:F131,"obstaranie pozemkov")+SUMIFS('Výd. 2017'!Q21:Q131,'Výd. 2017'!D21:D131,"menej rozvinuté regióny",'Výd. 2017'!E21:E131,"výstup mimo prílohy I. ZFEU - TN, NR, TT kraj",'Výd. 2017'!F21:F131,"obstaranie pozemkov")+SUMIFS('Výd. 2018'!Q21:Q131,'Výd. 2018'!D21:D131,"menej rozvinuté regióny",'Výd. 2018'!E21:E131,"výstup mimo prílohy I. ZFEU - TN, NR, TT kraj",'Výd. 2018'!F21:F131,"obstaranie pozemkov")+SUMIFS('Výd. 2019'!Q21:Q131,'Výd. 2019'!D21:D131,"menej rozvinuté regióny",'Výd. 2019'!E21:E131,"výstup mimo prílohy I. ZFEU - TN, NR, TT kraj",'Výd. 2019'!F21:F131,"obstaranie pozemkov")+SUMIFS('Výd. 2020'!Q21:Q131,'Výd. 2020'!D21:D131,"menej rozvinuté regióny",'Výd. 2020'!E21:E131,"výstup mimo prílohy I. ZFEU - TN, NR, TT kraj",'Výd. 2020'!F21:F131,"obstaranie pozemkov")+SUMIFS('Výd. 2021'!Q21:Q131,'Výd. 2021'!D21:D131,"menej rozvinuté regióny",'Výd. 2021'!E21:E131,"výstup mimo prílohy I. ZFEU - TN, NR, TT kraj",'Výd. 2021'!F21:F131,"obstaranie pozemkov")+SUMIFS('Výd. 2022'!Q21:Q131,'Výd. 2022'!D21:D131,"menej rozvinuté regióny",'Výd. 2022'!E21:E131,"výstup mimo prílohy I. ZFEU - TN, NR, TT kraj",'Výd. 2022'!F21:F131,"obstaranie pozemkov")+SUMIFS('Výd. 2023'!Q21:Q131,'Výd. 2023'!D21:D131,"menej rozvinuté regióny",'Výd. 2023'!E21:E131,"výstup mimo prílohy I. ZFEU - TN, NR, TT kraj",'Výd. 2023'!F21:F131,"obstaranie pozemkov")</f>
        <v>0</v>
      </c>
    </row>
    <row r="45" spans="1:4" ht="15" customHeight="1" x14ac:dyDescent="0.2">
      <c r="A45" s="125" t="s">
        <v>127</v>
      </c>
      <c r="B45" s="126" t="s">
        <v>128</v>
      </c>
      <c r="C45" s="130">
        <f>SUM(C42:C44)</f>
        <v>0</v>
      </c>
      <c r="D45" s="128">
        <f>SUM(D42:D44)</f>
        <v>0</v>
      </c>
    </row>
    <row r="46" spans="1:4" ht="15" customHeight="1" x14ac:dyDescent="0.2">
      <c r="A46" s="125" t="s">
        <v>129</v>
      </c>
      <c r="B46" s="126" t="s">
        <v>94</v>
      </c>
      <c r="C46" s="130">
        <f>IF(OR(D45=0,D46=0),0,D46/D45*100)</f>
        <v>0</v>
      </c>
      <c r="D46" s="128">
        <f>TRANSPOSE('Intenzita pomoci'!J17)</f>
        <v>0</v>
      </c>
    </row>
    <row r="47" spans="1:4" ht="15" customHeight="1" x14ac:dyDescent="0.2">
      <c r="A47" s="125" t="s">
        <v>130</v>
      </c>
      <c r="B47" s="126" t="s">
        <v>131</v>
      </c>
      <c r="C47" s="130">
        <f>C45-C46</f>
        <v>0</v>
      </c>
      <c r="D47" s="128">
        <f>D45-D46</f>
        <v>0</v>
      </c>
    </row>
    <row r="48" spans="1:4" ht="25.5" x14ac:dyDescent="0.2">
      <c r="A48" s="125" t="s">
        <v>132</v>
      </c>
      <c r="B48" s="126" t="s">
        <v>133</v>
      </c>
      <c r="C48" s="131" t="s">
        <v>84</v>
      </c>
      <c r="D48" s="129"/>
    </row>
    <row r="49" spans="1:4" ht="15" customHeight="1" x14ac:dyDescent="0.2">
      <c r="A49" s="125" t="s">
        <v>134</v>
      </c>
      <c r="B49" s="126" t="s">
        <v>135</v>
      </c>
      <c r="C49" s="131" t="s">
        <v>84</v>
      </c>
      <c r="D49" s="128">
        <f>D48+D45</f>
        <v>0</v>
      </c>
    </row>
    <row r="50" spans="1:4" ht="24" customHeight="1" x14ac:dyDescent="0.2">
      <c r="A50" s="194" t="s">
        <v>159</v>
      </c>
      <c r="B50" s="194"/>
      <c r="C50" s="194"/>
      <c r="D50" s="194"/>
    </row>
    <row r="51" spans="1:4" ht="15" customHeight="1" x14ac:dyDescent="0.2">
      <c r="A51" s="125" t="s">
        <v>136</v>
      </c>
      <c r="B51" s="127" t="s">
        <v>156</v>
      </c>
      <c r="C51" s="130">
        <f>IF(D51=0,0,D51/$D$54*100)</f>
        <v>0</v>
      </c>
      <c r="D51" s="128">
        <f>SUMIFS('Výd. 2016'!Q21:Q131,'Výd. 2016'!D21:D131,"iné regióny",'Výd. 2016'!E21:E131,"výstup mimo prílohy I. ZFEU - Bratislavský kraj",'Výd. 2016'!F21:F131,"")+SUMIFS('Výd. 2017'!Q21:Q131,'Výd. 2017'!D21:D131,"iné regióny",'Výd. 2017'!E21:E131,"výstup mimo prílohy I. ZFEU - Bratislavský kraj",'Výd. 2017'!F21:F131,"")+SUMIFS('Výd. 2018'!Q21:Q131,'Výd. 2018'!D21:D131,"iné regióny",'Výd. 2018'!E21:E131,"výstup mimo prílohy I. ZFEU - Bratislavský kraj",'Výd. 2018'!F21:F131,"")+SUMIFS('Výd. 2019'!Q21:Q131,'Výd. 2019'!D21:D131,"iné regióny",'Výd. 2019'!E21:E131,"výstup mimo prílohy I. ZFEU - Bratislavský kraj",'Výd. 2019'!F21:F131,"")+SUMIFS('Výd. 2020'!Q21:Q131,'Výd. 2020'!D21:D131,"iné regióny",'Výd. 2020'!E21:E131,"výstup mimo prílohy I. ZFEU - Bratislavský kraj",'Výd. 2020'!F21:F131,"")+SUMIFS('Výd. 2021'!Q21:Q131,'Výd. 2021'!D21:D131,"iné regióny",'Výd. 2021'!E21:E131,"výstup mimo prílohy I. ZFEU - Bratislavský kraj",'Výd. 2021'!F21:F131,"")+SUMIFS('Výd. 2022'!Q21:Q131,'Výd. 2022'!D21:D131,"iné regióny",'Výd. 2022'!E21:E131,"výstup mimo prílohy I. ZFEU - Bratislavský kraj",'Výd. 2022'!F21:F131,"")+SUMIFS('Výd. 2023'!Q21:Q131,'Výd. 2023'!D21:D131,"iné regióny",'Výd. 2023'!E21:E131,"výstup mimo prílohy I. ZFEU - Bratislavský kraj",'Výd. 2023'!F21:F131,"")</f>
        <v>0</v>
      </c>
    </row>
    <row r="52" spans="1:4" ht="15" customHeight="1" x14ac:dyDescent="0.2">
      <c r="A52" s="125" t="s">
        <v>137</v>
      </c>
      <c r="B52" s="127" t="s">
        <v>153</v>
      </c>
      <c r="C52" s="130">
        <f t="shared" ref="C52:C53" si="6">IF(D52=0,0,D52/$D$54*100)</f>
        <v>0</v>
      </c>
      <c r="D52" s="128">
        <f>SUMIFS('Výd. 2016'!Q21:Q131,'Výd. 2016'!D21:D131,"iné regióny",'Výd. 2016'!E21:E131,"výstup mimo prílohy I. ZFEU - Bratislavský kraj",'Výd. 2016'!F21:F131,"obstaranie stavieb")+SUMIFS('Výd. 2017'!Q21:Q131,'Výd. 2017'!D21:D131,"iné regióny",'Výd. 2017'!E21:E131,"výstup mimo prílohy I. ZFEU - Bratislavský kraj",'Výd. 2017'!F21:F131,"obstaranie stavieb")+SUMIFS('Výd. 2018'!Q21:Q131,'Výd. 2018'!D21:D131,"iné regióny",'Výd. 2018'!E21:E131,"výstup mimo prílohy I. ZFEU - Bratislavský kraj",'Výd. 2018'!F21:F131,"obstaranie stavieb")+SUMIFS('Výd. 2019'!Q21:Q131,'Výd. 2019'!D21:D131,"iné regióny",'Výd. 2019'!E21:E131,"výstup mimo prílohy I. ZFEU - Bratislavský kraj",'Výd. 2019'!F21:F131,"obstaranie stavieb")+SUMIFS('Výd. 2020'!Q21:Q131,'Výd. 2020'!D21:D131,"iné regióny",'Výd. 2020'!E21:E131,"výstup mimo prílohy I. ZFEU - Bratislavský kraj",'Výd. 2020'!F21:F131,"obstaranie stavieb")+SUMIFS('Výd. 2021'!Q21:Q131,'Výd. 2021'!D21:D131,"iné regióny",'Výd. 2021'!E21:E131,"výstup mimo prílohy I. ZFEU - Bratislavský kraj",'Výd. 2021'!F21:F131,"obstaranie stavieb")+SUMIFS('Výd. 2022'!Q21:Q131,'Výd. 2022'!D21:D131,"iné regióny",'Výd. 2022'!E21:E131,"výstup mimo prílohy I. ZFEU - Bratislavský kraj",'Výd. 2022'!F21:F131,"obstaranie stavieb")+SUMIFS('Výd. 2023'!Q21:Q131,'Výd. 2023'!D21:D131,"iné regióny",'Výd. 2023'!E21:E131,"výstup mimo prílohy I. ZFEU - Bratislavský kraj",'Výd. 2023'!F21:F131,"obstaranie stavieb")</f>
        <v>0</v>
      </c>
    </row>
    <row r="53" spans="1:4" ht="15" customHeight="1" x14ac:dyDescent="0.2">
      <c r="A53" s="125" t="s">
        <v>138</v>
      </c>
      <c r="B53" s="127" t="s">
        <v>154</v>
      </c>
      <c r="C53" s="130">
        <f t="shared" si="6"/>
        <v>0</v>
      </c>
      <c r="D53" s="128">
        <f>SUMIFS('Výd. 2016'!Q21:Q131,'Výd. 2016'!D21:D131,"iné regióny",'Výd. 2016'!E21:E131,"výstup mimo prílohy I. ZFEU - Bratislavský kraj",'Výd. 2016'!F21:F131,"obstaranie pozemkov")+SUMIFS('Výd. 2017'!Q21:Q131,'Výd. 2017'!D21:D131,"iné regióny",'Výd. 2017'!E21:E131,"výstup mimo prílohy I. ZFEU - Bratislavský kraj",'Výd. 2017'!F21:F131,"obstaranie pozemkov")+SUMIFS('Výd. 2018'!Q21:Q131,'Výd. 2018'!D21:D131,"iné regióny",'Výd. 2018'!E21:E131,"výstup mimo prílohy I. ZFEU - Bratislavský kraj",'Výd. 2018'!F21:F131,"obstaranie pozemkov")+SUMIFS('Výd. 2019'!Q21:Q131,'Výd. 2019'!D21:D131,"iné regióny",'Výd. 2019'!E21:E131,"výstup mimo prílohy I. ZFEU - Bratislavský kraj",'Výd. 2019'!F21:F131,"obstaranie pozemkov")+SUMIFS('Výd. 2020'!Q21:Q131,'Výd. 2020'!D21:D131,"iné regióny",'Výd. 2020'!E21:E131,"výstup mimo prílohy I. ZFEU - Bratislavský kraj",'Výd. 2020'!F21:F131,"obstaranie pozemkov")+SUMIFS('Výd. 2021'!Q21:Q131,'Výd. 2021'!D21:D131,"iné regióny",'Výd. 2021'!E21:E131,"výstup mimo prílohy I. ZFEU - Bratislavský kraj",'Výd. 2021'!F21:F131,"obstaranie pozemkov")+SUMIFS('Výd. 2022'!Q21:Q131,'Výd. 2022'!D21:D131,"iné regióny",'Výd. 2022'!E21:E131,"výstup mimo prílohy I. ZFEU - Bratislavský kraj",'Výd. 2022'!F21:F131,"obstaranie pozemkov")+SUMIFS('Výd. 2023'!Q21:Q131,'Výd. 2023'!D21:D131,"iné regióny",'Výd. 2023'!E21:E131,"výstup mimo prílohy I. ZFEU - Bratislavský kraj",'Výd. 2023'!F21:F131,"obstaranie pozemkov")</f>
        <v>0</v>
      </c>
    </row>
    <row r="54" spans="1:4" ht="15" customHeight="1" x14ac:dyDescent="0.2">
      <c r="A54" s="125" t="s">
        <v>139</v>
      </c>
      <c r="B54" s="126" t="s">
        <v>140</v>
      </c>
      <c r="C54" s="130">
        <f>SUM(C51:C53)</f>
        <v>0</v>
      </c>
      <c r="D54" s="128">
        <f>SUM(D51:D53)</f>
        <v>0</v>
      </c>
    </row>
    <row r="55" spans="1:4" ht="15" customHeight="1" x14ac:dyDescent="0.2">
      <c r="A55" s="125" t="s">
        <v>141</v>
      </c>
      <c r="B55" s="126" t="s">
        <v>94</v>
      </c>
      <c r="C55" s="130">
        <f>IF(OR(D54=0,D55=0),0,D55/D54*100)</f>
        <v>0</v>
      </c>
      <c r="D55" s="128">
        <f>TRANSPOSE('Intenzita pomoci'!K17)</f>
        <v>0</v>
      </c>
    </row>
    <row r="56" spans="1:4" ht="15" customHeight="1" x14ac:dyDescent="0.2">
      <c r="A56" s="125" t="s">
        <v>142</v>
      </c>
      <c r="B56" s="126" t="s">
        <v>143</v>
      </c>
      <c r="C56" s="130">
        <f>C54-C55</f>
        <v>0</v>
      </c>
      <c r="D56" s="128">
        <f>D54-D55</f>
        <v>0</v>
      </c>
    </row>
    <row r="57" spans="1:4" ht="25.5" x14ac:dyDescent="0.2">
      <c r="A57" s="125" t="s">
        <v>144</v>
      </c>
      <c r="B57" s="126" t="s">
        <v>145</v>
      </c>
      <c r="C57" s="131" t="s">
        <v>84</v>
      </c>
      <c r="D57" s="129"/>
    </row>
    <row r="58" spans="1:4" ht="15" customHeight="1" x14ac:dyDescent="0.2">
      <c r="A58" s="125" t="s">
        <v>146</v>
      </c>
      <c r="B58" s="126" t="s">
        <v>147</v>
      </c>
      <c r="C58" s="131" t="s">
        <v>84</v>
      </c>
      <c r="D58" s="128">
        <f>D57+D54</f>
        <v>0</v>
      </c>
    </row>
    <row r="60" spans="1:4" x14ac:dyDescent="0.2">
      <c r="A60" s="175" t="str">
        <f>IF(AND('Intenzita pomoci'!I1="veľký podnik",OR(D52&gt;0,D43&gt;0,D34&gt;0,D25&gt;0,D16&gt;0)),"obstaranie stavieb v prípade veľkého podniku nie je oprávneným výdavkom","")</f>
        <v/>
      </c>
      <c r="B60" s="175"/>
      <c r="C60" s="175"/>
      <c r="D60" s="175"/>
    </row>
    <row r="61" spans="1:4" x14ac:dyDescent="0.2">
      <c r="A61" s="175" t="str">
        <f>IF(AND('Intenzita pomoci'!I1="veľký podnik",OR(D53&gt;0,D44&gt;0,D35&gt;0,D26&gt;0,D17&gt;0)),"obstaranie pozemkov v prípade veľkého podniku nie je oprávneným výdavkom","")</f>
        <v/>
      </c>
      <c r="B61" s="175"/>
      <c r="C61" s="175"/>
      <c r="D61" s="175"/>
    </row>
    <row r="62" spans="1:4" ht="15" customHeight="1" x14ac:dyDescent="0.2">
      <c r="A62" s="195" t="str">
        <f>IF(D11&gt;2000000,"výška oprávnených výdavkov presahuje hodnotu max. výšky na projekt - 2 000 000 € ","")</f>
        <v/>
      </c>
      <c r="B62" s="195"/>
      <c r="C62" s="195"/>
      <c r="D62" s="195"/>
    </row>
    <row r="63" spans="1:4" ht="15" customHeight="1" x14ac:dyDescent="0.2">
      <c r="A63" s="195" t="str">
        <f>IF((D27+D54)&gt;800000,"výška oprávnených výdavkov presahuje hodnotu max. výšku pre ostatné regióny - 800 000 €","")</f>
        <v/>
      </c>
      <c r="B63" s="195"/>
      <c r="C63" s="195"/>
      <c r="D63" s="195"/>
    </row>
    <row r="64" spans="1:4" ht="15" customHeight="1" x14ac:dyDescent="0.2">
      <c r="A64" s="195" t="str">
        <f>IF((D18+D36+D45)&gt;2000000,"výška oprávnených výdavkov presahuje hodnotu max. výšku pre menej rozvinuté regióny 2 000 000 €","")</f>
        <v/>
      </c>
      <c r="B64" s="195"/>
      <c r="C64" s="195"/>
      <c r="D64" s="195"/>
    </row>
    <row r="65" spans="1:4" ht="15" customHeight="1" x14ac:dyDescent="0.2">
      <c r="A65" s="195" t="str">
        <f>IF(D54&gt;400000,"výška oprávnených výdavkov presahuje hodnotu max. pre ostatné regióny-výstup mimo prílohy 400 000 €","")</f>
        <v/>
      </c>
      <c r="B65" s="195"/>
      <c r="C65" s="195"/>
      <c r="D65" s="195"/>
    </row>
    <row r="66" spans="1:4" ht="15" customHeight="1" x14ac:dyDescent="0.2">
      <c r="A66" s="195" t="str">
        <f>IF(C7&gt;30,"výška oprávnených výdavkov na obstaranie stavieb presahuje hodnotu 30 %","")</f>
        <v/>
      </c>
      <c r="B66" s="195"/>
      <c r="C66" s="195"/>
      <c r="D66" s="195"/>
    </row>
    <row r="67" spans="1:4" ht="15" customHeight="1" x14ac:dyDescent="0.2">
      <c r="A67" s="195" t="str">
        <f>IF(C8&gt;10,"výška oprávnených výdavkov na obstaranie pozemkov presahuje hodnotu 10 %","")</f>
        <v/>
      </c>
      <c r="B67" s="195"/>
      <c r="C67" s="195"/>
      <c r="D67" s="195"/>
    </row>
    <row r="68" spans="1:4" hidden="1" x14ac:dyDescent="0.2">
      <c r="A68" s="193" t="str">
        <f>IF('Intenzita pomoci'!I1="veľký podnik","",IF(C52&gt;30,"výška oprávnených výdavkov na obstaranie stavieb presahuje hodnotu 30% - ostatné regióny-výstup mimo prílohy",""))</f>
        <v/>
      </c>
      <c r="B68" s="193"/>
      <c r="C68" s="193"/>
      <c r="D68" s="193"/>
    </row>
    <row r="69" spans="1:4" hidden="1" x14ac:dyDescent="0.2">
      <c r="A69" s="193" t="str">
        <f>IF('Intenzita pomoci'!I1="veľký podnik","",IF(C53&gt;10,"výška oprávnených výdavkov na obstaranie pozemkov presahuje hodnotu 10% - ostatné regióny-výstup mimo prílohy",""))</f>
        <v/>
      </c>
      <c r="B69" s="193"/>
      <c r="C69" s="193"/>
      <c r="D69" s="193"/>
    </row>
    <row r="70" spans="1:4" ht="27" hidden="1" customHeight="1" x14ac:dyDescent="0.2">
      <c r="A70" s="193" t="str">
        <f>IF('Intenzita pomoci'!I1="veľký podnik","",IF(C43&gt;30,"výška oprávnených výdavkov na obstaranie stavieb presahuje hodnotu 30% - menej rozvinuté regióny-výstup mimo prílohy TN, NR, TT kraj",""))</f>
        <v/>
      </c>
      <c r="B70" s="193"/>
      <c r="C70" s="193"/>
      <c r="D70" s="193"/>
    </row>
    <row r="71" spans="1:4" ht="27" hidden="1" customHeight="1" x14ac:dyDescent="0.2">
      <c r="A71" s="193" t="str">
        <f>IF('Intenzita pomoci'!I1="veľký podnik","",IF(C44&gt;10,"výška oprávnených výdavkov na obstaranie pozemkov presahuje hodnotu 10% - menej rozvinuté regióny-výstup mimo prílohy TN, NR, TT kraj",""))</f>
        <v/>
      </c>
      <c r="B71" s="193"/>
      <c r="C71" s="193"/>
      <c r="D71" s="193"/>
    </row>
    <row r="72" spans="1:4" ht="27" hidden="1" customHeight="1" x14ac:dyDescent="0.2">
      <c r="A72" s="193" t="str">
        <f>IF('Intenzita pomoci'!I1="veľký podnik","",IF('Intenzita pomoci'!I1="veľký podnik","",IF(C34&gt;30,"výška oprávnených výdavkov na obstaranie stavieb presahuje hodnotu 30% - menej rozvinuté regióny-výstup mimo prílohy PO, KE, BB, ZA kraj","")))</f>
        <v/>
      </c>
      <c r="B72" s="193"/>
      <c r="C72" s="193"/>
      <c r="D72" s="193"/>
    </row>
    <row r="73" spans="1:4" ht="27" hidden="1" customHeight="1" x14ac:dyDescent="0.2">
      <c r="A73" s="193" t="str">
        <f>IF('Intenzita pomoci'!I1="veľký podnik","",IF('Intenzita pomoci'!I1="veľký podnik","",IF(C35&gt;10,"výška oprávnených výdavkov na obstaranie pozemkov presahuje hodnotu 10% - menej rozvinuté regióny-výstup mimo prílohy PO, KE, BB, ZA kraj","")))</f>
        <v/>
      </c>
      <c r="B73" s="193"/>
      <c r="C73" s="193"/>
      <c r="D73" s="193"/>
    </row>
    <row r="74" spans="1:4" hidden="1" x14ac:dyDescent="0.2">
      <c r="A74" s="193" t="str">
        <f>IF('Intenzita pomoci'!I1="veľký podnik","",IF(C25&gt;30,"výška oprávnených výdavkov na obstaranie stavieb presahuje hodnotu 30% - ostatné regióny-výstup na prílohe",""))</f>
        <v/>
      </c>
      <c r="B74" s="193"/>
      <c r="C74" s="193"/>
      <c r="D74" s="193"/>
    </row>
    <row r="75" spans="1:4" hidden="1" x14ac:dyDescent="0.2">
      <c r="A75" s="193" t="str">
        <f>IF('Intenzita pomoci'!I1="veľký podnik","",IF(C26&gt;10,"výška oprávnených výdavkov na obstaranie pozemkov presahuje hodnotu 10% - ostatné regióny-výstup na prílohe",""))</f>
        <v/>
      </c>
      <c r="B75" s="193"/>
      <c r="C75" s="193"/>
      <c r="D75" s="193"/>
    </row>
    <row r="76" spans="1:4" hidden="1" x14ac:dyDescent="0.2">
      <c r="A76" s="193" t="str">
        <f>IF('Intenzita pomoci'!I1="veľký podnik","",IF(C16&gt;30,"výška oprávnených výdavkov na obstaranie stavieb presahuje hodnotu 30% -menej rozvinuté regióny-výstup na prílohe",""))</f>
        <v/>
      </c>
      <c r="B76" s="193"/>
      <c r="C76" s="193"/>
      <c r="D76" s="193"/>
    </row>
    <row r="77" spans="1:4" ht="27" hidden="1" customHeight="1" x14ac:dyDescent="0.2">
      <c r="A77" s="193" t="str">
        <f>IF('Intenzita pomoci'!I1="veľký podnik","",IF(C17&gt;10,"výška oprávnených výdavkov na obstaranie pozemkov presahuje hodnotu 10% - menej rozvinuté regióny-výstup na prílohe",""))</f>
        <v/>
      </c>
      <c r="B77" s="193"/>
      <c r="C77" s="193"/>
      <c r="D77" s="193"/>
    </row>
    <row r="78" spans="1:4" x14ac:dyDescent="0.2">
      <c r="A78" s="175" t="str">
        <f>IF(OR(D57="",D48="",D39="",D30="",D21=""),"zadajte hodnoty do žlto vyznačených buniek - aj nulové hodnoty","")</f>
        <v>zadajte hodnoty do žlto vyznačených buniek - aj nulové hodnoty</v>
      </c>
      <c r="B78" s="175"/>
      <c r="C78" s="175"/>
      <c r="D78" s="175"/>
    </row>
    <row r="79" spans="1:4" x14ac:dyDescent="0.2">
      <c r="A79" s="138"/>
      <c r="B79" s="138"/>
      <c r="C79" s="138"/>
      <c r="D79" s="138"/>
    </row>
    <row r="80" spans="1:4" x14ac:dyDescent="0.2">
      <c r="A80" s="138"/>
      <c r="B80" s="138"/>
      <c r="C80" s="138"/>
      <c r="D80" s="138"/>
    </row>
  </sheetData>
  <sheetProtection password="CD91" sheet="1" objects="1" scenarios="1"/>
  <mergeCells count="25">
    <mergeCell ref="A60:D60"/>
    <mergeCell ref="A61:D61"/>
    <mergeCell ref="A78:D78"/>
    <mergeCell ref="A4:D4"/>
    <mergeCell ref="A14:D14"/>
    <mergeCell ref="A23:D23"/>
    <mergeCell ref="A32:D32"/>
    <mergeCell ref="A41:D41"/>
    <mergeCell ref="A50:D50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6:D76"/>
    <mergeCell ref="A77:D77"/>
    <mergeCell ref="A71:D71"/>
    <mergeCell ref="A72:D72"/>
    <mergeCell ref="A73:D73"/>
    <mergeCell ref="A74:D74"/>
    <mergeCell ref="A75:D75"/>
  </mergeCells>
  <conditionalFormatting sqref="A78">
    <cfRule type="cellIs" dxfId="18" priority="20" operator="equal">
      <formula>"zadajte hodnoty do žlto vyznačených buniek - aj nulové hodnoty"</formula>
    </cfRule>
  </conditionalFormatting>
  <conditionalFormatting sqref="A60">
    <cfRule type="cellIs" dxfId="17" priority="19" operator="equal">
      <formula>"obstaranie stavieb v prípade veľkého podniku nie je oprávneným výdavkom"</formula>
    </cfRule>
  </conditionalFormatting>
  <conditionalFormatting sqref="A61">
    <cfRule type="cellIs" dxfId="16" priority="18" operator="equal">
      <formula>"obstaranie pozemkov v prípade veľkého podniku nie je oprávneným výdavkom"</formula>
    </cfRule>
  </conditionalFormatting>
  <conditionalFormatting sqref="A62:D62">
    <cfRule type="cellIs" dxfId="15" priority="17" operator="equal">
      <formula>"výška oprávnených výdavkov presahuje hodnotu max. výšky na projekt - 2 000 000 € "</formula>
    </cfRule>
  </conditionalFormatting>
  <conditionalFormatting sqref="A64:D64">
    <cfRule type="cellIs" dxfId="14" priority="15" operator="equal">
      <formula>"výška oprávnených výdavkov presahuje hodnotu max. výšku pre menej rozvinuté regióny 2 000 000 €"</formula>
    </cfRule>
  </conditionalFormatting>
  <conditionalFormatting sqref="A65:D65">
    <cfRule type="cellIs" dxfId="13" priority="14" operator="equal">
      <formula>"výška oprávnených výdavkov presahuje hodnotu max. pre ostatné regióny-výstup mimo prílohy 400 000 €"</formula>
    </cfRule>
  </conditionalFormatting>
  <conditionalFormatting sqref="A66:D66">
    <cfRule type="cellIs" dxfId="12" priority="13" operator="equal">
      <formula>"výška oprávnených výdavkov na obstaranie stavieb presahuje hodnotu 30 %"</formula>
    </cfRule>
  </conditionalFormatting>
  <conditionalFormatting sqref="A67:D67">
    <cfRule type="cellIs" dxfId="11" priority="12" operator="equal">
      <formula>"výška oprávnených výdavkov na obstaranie pozemkov presahuje hodnotu 10 %"</formula>
    </cfRule>
  </conditionalFormatting>
  <conditionalFormatting sqref="A68:D68">
    <cfRule type="cellIs" dxfId="10" priority="11" operator="equal">
      <formula>"výška oprávnených výdavkov na obstaranie stavieb presahuje hodnotu 30% - ostatné regióny-výstup mimo prílohy"</formula>
    </cfRule>
  </conditionalFormatting>
  <conditionalFormatting sqref="A69:D69">
    <cfRule type="cellIs" dxfId="9" priority="10" operator="equal">
      <formula>"výška oprávnených výdavkov na obstaranie stavieb presahuje hodnotu 30% - ostatné regióny-výstup mimo prílohy"</formula>
    </cfRule>
  </conditionalFormatting>
  <conditionalFormatting sqref="A70:D70">
    <cfRule type="cellIs" dxfId="8" priority="9" operator="equal">
      <formula>"výška oprávnených výdavkov na obstaranie stavieb presahuje hodnotu 30% - menej rozvinuté regióny-výstup mimo prílohy TN, NR, TT kraj"</formula>
    </cfRule>
  </conditionalFormatting>
  <conditionalFormatting sqref="A71:D71">
    <cfRule type="cellIs" dxfId="7" priority="8" operator="equal">
      <formula>"výška oprávnených výdavkov na obstaranie pozemkov presahuje hodnotu 10% - menej rozvinuté regióny-výstup mimo prílohy TN, NR, TT kraj"</formula>
    </cfRule>
  </conditionalFormatting>
  <conditionalFormatting sqref="A72:D72">
    <cfRule type="cellIs" dxfId="6" priority="7" operator="equal">
      <formula>"výška oprávnených výdavkov na obstaranie stavieb presahuje hodnotu 30% - menej rozvinuté regióny-výstup mimo prílohy PO, KE, BB, ZA kraj"</formula>
    </cfRule>
  </conditionalFormatting>
  <conditionalFormatting sqref="A73:D73">
    <cfRule type="cellIs" dxfId="5" priority="6" operator="equal">
      <formula>"výška oprávnených výdavkov na obstaranie pozemkov presahuje hodnotu 10% - menej rozvinuté regióny-výstup mimo prílohy PO, KE, BB, ZA kraj"</formula>
    </cfRule>
  </conditionalFormatting>
  <conditionalFormatting sqref="A74:D74">
    <cfRule type="cellIs" dxfId="4" priority="5" operator="equal">
      <formula>"výška oprávnených výdavkov na obstaranie stavieb presahuje hodnotu 30% - ostatné regióny-výstup na prílohe"</formula>
    </cfRule>
  </conditionalFormatting>
  <conditionalFormatting sqref="A75:D75">
    <cfRule type="cellIs" dxfId="3" priority="4" operator="equal">
      <formula>"výška oprávnených výdavkov na obstaranie pozemkov presahuje hodnotu 10% - ostatné regióny-výstup na prílohe"</formula>
    </cfRule>
  </conditionalFormatting>
  <conditionalFormatting sqref="A76:D76">
    <cfRule type="cellIs" dxfId="2" priority="3" operator="equal">
      <formula>"výška oprávnených výdavkov na obstaranie stavieb presahuje hodnotu 30% -menej rozvinuté regióny-výstup na prílohe"</formula>
    </cfRule>
  </conditionalFormatting>
  <conditionalFormatting sqref="A77:D77">
    <cfRule type="cellIs" dxfId="1" priority="2" operator="equal">
      <formula>"výška oprávnených výdavkov na obstaranie pozemkov presahuje hodnotu 10% - menej rozvinuté regióny-výstup na prílohe"</formula>
    </cfRule>
  </conditionalFormatting>
  <conditionalFormatting sqref="A63:D63">
    <cfRule type="cellIs" dxfId="0" priority="1" operator="equal">
      <formula>"výška oprávnených výdavkov presahuje hodnotu max. výšku pre ostatné regióny - 800 000 €"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zoomScaleNormal="100" workbookViewId="0">
      <selection activeCell="J1" sqref="J1:K1"/>
    </sheetView>
  </sheetViews>
  <sheetFormatPr defaultRowHeight="12" x14ac:dyDescent="0.2"/>
  <cols>
    <col min="1" max="4" width="12.7109375" style="1" customWidth="1"/>
    <col min="5" max="6" width="23.710937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19" width="13.28515625" style="1" hidden="1" customWidth="1"/>
    <col min="20" max="20" width="22.7109375" style="1" hidden="1" customWidth="1"/>
    <col min="21" max="21" width="13.28515625" style="1" hidden="1" customWidth="1"/>
    <col min="22" max="23" width="13.28515625" style="1" customWidth="1"/>
    <col min="24" max="16384" width="9.140625" style="1"/>
  </cols>
  <sheetData>
    <row r="1" spans="1:19" x14ac:dyDescent="0.2">
      <c r="A1" s="1" t="s">
        <v>64</v>
      </c>
      <c r="G1" s="134" t="str">
        <f>IF(H1="","","v")</f>
        <v/>
      </c>
      <c r="H1" s="134" t="str">
        <f>IF(T20=0,"",IF(T20=1,"jednom",TRANSPOSE(T20)))</f>
        <v/>
      </c>
      <c r="I1" s="134" t="str">
        <f>IF(H1="","",IF(H1="jednom","riadku","riadkoch"))</f>
        <v/>
      </c>
      <c r="J1" s="168" t="str">
        <f>IF(H1="","","sú nekorektne zadané údaje")</f>
        <v/>
      </c>
      <c r="K1" s="168"/>
      <c r="N1" s="168" t="str">
        <f>IF((Q11+Q12+Q13+Q14+Q15)&lt;&gt;SUM(Q21:Q131),"nekorektne zadané údaje","")</f>
        <v/>
      </c>
      <c r="O1" s="168"/>
    </row>
    <row r="2" spans="1:19" x14ac:dyDescent="0.2">
      <c r="A2" s="25" t="s">
        <v>0</v>
      </c>
      <c r="S2" s="1" t="s">
        <v>54</v>
      </c>
    </row>
    <row r="3" spans="1:19" ht="15" customHeight="1" x14ac:dyDescent="0.2">
      <c r="A3" s="25"/>
      <c r="I3" s="54"/>
      <c r="J3" s="57" t="s">
        <v>43</v>
      </c>
      <c r="K3" s="158"/>
      <c r="L3" s="158"/>
      <c r="M3" s="54"/>
      <c r="N3" s="54"/>
      <c r="O3" s="57" t="s">
        <v>43</v>
      </c>
      <c r="P3" s="158"/>
      <c r="Q3" s="158"/>
      <c r="S3" s="1" t="s">
        <v>55</v>
      </c>
    </row>
    <row r="4" spans="1:19" ht="15" customHeight="1" x14ac:dyDescent="0.2">
      <c r="A4" s="25"/>
      <c r="I4" s="54"/>
      <c r="J4" s="57" t="s">
        <v>40</v>
      </c>
      <c r="K4" s="158"/>
      <c r="L4" s="158"/>
      <c r="M4" s="54"/>
      <c r="N4" s="54"/>
      <c r="O4" s="57" t="s">
        <v>40</v>
      </c>
      <c r="P4" s="158"/>
      <c r="Q4" s="158"/>
      <c r="S4" s="1" t="s">
        <v>48</v>
      </c>
    </row>
    <row r="5" spans="1:19" ht="15" customHeight="1" x14ac:dyDescent="0.2">
      <c r="A5" s="25"/>
      <c r="I5" s="54"/>
      <c r="J5" s="57" t="s">
        <v>41</v>
      </c>
      <c r="K5" s="158"/>
      <c r="L5" s="158"/>
      <c r="M5" s="54"/>
      <c r="N5" s="54"/>
      <c r="O5" s="57" t="s">
        <v>41</v>
      </c>
      <c r="P5" s="158"/>
      <c r="Q5" s="158"/>
      <c r="S5" s="1" t="s">
        <v>56</v>
      </c>
    </row>
    <row r="6" spans="1:19" ht="15" customHeight="1" x14ac:dyDescent="0.2">
      <c r="A6" s="25"/>
      <c r="I6" s="54"/>
      <c r="J6" s="57" t="s">
        <v>42</v>
      </c>
      <c r="K6" s="158"/>
      <c r="L6" s="158"/>
      <c r="M6" s="54"/>
      <c r="N6" s="54"/>
      <c r="O6" s="57" t="s">
        <v>42</v>
      </c>
      <c r="P6" s="158"/>
      <c r="Q6" s="158"/>
      <c r="S6" s="1" t="s">
        <v>57</v>
      </c>
    </row>
    <row r="7" spans="1:19" x14ac:dyDescent="0.2">
      <c r="A7" s="25"/>
    </row>
    <row r="8" spans="1:19" ht="12.75" thickBot="1" x14ac:dyDescent="0.25"/>
    <row r="9" spans="1:19" ht="20.100000000000001" customHeight="1" x14ac:dyDescent="0.2">
      <c r="A9" s="159" t="s">
        <v>1</v>
      </c>
      <c r="B9" s="160"/>
      <c r="C9" s="160"/>
      <c r="D9" s="160"/>
      <c r="E9" s="161"/>
      <c r="F9" s="105"/>
      <c r="G9" s="155">
        <v>2017</v>
      </c>
      <c r="H9" s="156"/>
      <c r="I9" s="156"/>
      <c r="J9" s="156"/>
      <c r="K9" s="156"/>
      <c r="L9" s="156"/>
      <c r="M9" s="156"/>
      <c r="N9" s="156"/>
      <c r="O9" s="156"/>
      <c r="P9" s="156"/>
      <c r="Q9" s="157"/>
      <c r="S9" s="54" t="s">
        <v>73</v>
      </c>
    </row>
    <row r="10" spans="1:19" ht="20.100000000000001" customHeight="1" thickBot="1" x14ac:dyDescent="0.25">
      <c r="A10" s="162"/>
      <c r="B10" s="163"/>
      <c r="C10" s="163"/>
      <c r="D10" s="163"/>
      <c r="E10" s="164"/>
      <c r="F10" s="106"/>
      <c r="G10" s="15"/>
      <c r="H10" s="15"/>
      <c r="I10" s="15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5"/>
      <c r="P10" s="9" t="s">
        <v>9</v>
      </c>
      <c r="Q10" s="16" t="s">
        <v>10</v>
      </c>
      <c r="S10" s="54" t="s">
        <v>74</v>
      </c>
    </row>
    <row r="11" spans="1:19" ht="22.5" customHeight="1" x14ac:dyDescent="0.2">
      <c r="A11" s="165" t="s">
        <v>50</v>
      </c>
      <c r="B11" s="166"/>
      <c r="C11" s="166"/>
      <c r="D11" s="166"/>
      <c r="E11" s="167"/>
      <c r="F11" s="107"/>
      <c r="G11" s="20"/>
      <c r="H11" s="20"/>
      <c r="I11" s="21"/>
      <c r="J11" s="97">
        <f>SUMIF(E21:E131,"výstup na prílohe I. ZFEU menej rozvinuté regióny",J21:J131)</f>
        <v>0</v>
      </c>
      <c r="K11" s="97">
        <f>SUMIF(E21:E131,"výstup na prílohe I. ZFEU menej rozvinuté regióny",K21:K131)</f>
        <v>0</v>
      </c>
      <c r="L11" s="97">
        <f>SUMIF(E21:E131,"výstup na prílohe I. ZFEU menej rozvinuté regióny",L21:L131)</f>
        <v>0</v>
      </c>
      <c r="M11" s="97">
        <f>SUMIF(E21:E131,"výstup na prílohe I. ZFEU menej rozvinuté regióny",M21:M131)</f>
        <v>0</v>
      </c>
      <c r="N11" s="97">
        <f>SUMIF(E21:E131,"výstup na prílohe I. ZFEU menej rozvinuté regióny",N21:N131)</f>
        <v>0</v>
      </c>
      <c r="O11" s="24"/>
      <c r="P11" s="97">
        <f>SUMIF(E21:E131,"výstup na prílohe I. ZFEU menej rozvinuté regióny",P21:P131)</f>
        <v>0</v>
      </c>
      <c r="Q11" s="98">
        <f>SUMIF(E21:E131,"výstup na prílohe I. ZFEU menej rozvinuté regióny",Q21:Q131)</f>
        <v>0</v>
      </c>
    </row>
    <row r="12" spans="1:19" ht="22.5" customHeight="1" x14ac:dyDescent="0.2">
      <c r="A12" s="145" t="s">
        <v>51</v>
      </c>
      <c r="B12" s="146"/>
      <c r="C12" s="146"/>
      <c r="D12" s="146"/>
      <c r="E12" s="147"/>
      <c r="F12" s="109"/>
      <c r="G12" s="59"/>
      <c r="H12" s="59"/>
      <c r="I12" s="60"/>
      <c r="J12" s="97">
        <f>SUMIF(E21:E131,"výstup na prílohe I. ZFEU ostatné regióny (Bratislavský kraj)",J21:J131)</f>
        <v>0</v>
      </c>
      <c r="K12" s="97">
        <f>SUMIF(E21:E131,"výstup na prílohe I. ZFEU ostatné regióny (Bratislavský kraj)",K21:K131)</f>
        <v>0</v>
      </c>
      <c r="L12" s="97">
        <f>SUMIF(E21:E131,"výstup na prílohe I. ZFEU ostatné regióny (Bratislavský kraj)",L21:L131)</f>
        <v>0</v>
      </c>
      <c r="M12" s="97">
        <f>SUMIF(E21:E131,"výstup na prílohe I. ZFEU ostatné regióny (Bratislavský kraj)",M21:M131)</f>
        <v>0</v>
      </c>
      <c r="N12" s="97">
        <f>SUMIF(E21:E131,"výstup na prílohe I. ZFEU ostatné regióny (Bratislavský kraj)",N21:N131)</f>
        <v>0</v>
      </c>
      <c r="O12" s="61"/>
      <c r="P12" s="97">
        <f>SUMIF(E21:E131,"výstup na prílohe I. ZFEU ostatné regióny (Bratislavský kraj)",P21:P131)</f>
        <v>0</v>
      </c>
      <c r="Q12" s="98">
        <f>SUMIF(E21:E131,"výstup na prílohe I. ZFEU ostatné regióny (Bratislavský kraj)",Q21:Q131)</f>
        <v>0</v>
      </c>
    </row>
    <row r="13" spans="1:19" ht="22.5" customHeight="1" x14ac:dyDescent="0.2">
      <c r="A13" s="145" t="s">
        <v>52</v>
      </c>
      <c r="B13" s="146"/>
      <c r="C13" s="146"/>
      <c r="D13" s="146"/>
      <c r="E13" s="147"/>
      <c r="F13" s="109"/>
      <c r="G13" s="59"/>
      <c r="H13" s="59"/>
      <c r="I13" s="60"/>
      <c r="J13" s="97">
        <f>SUMIF(E21:E131,"výstup mimo prílohy I. ZFEU - PO, KE, BB, ZA kraj",J21:J131)</f>
        <v>0</v>
      </c>
      <c r="K13" s="97">
        <f>SUMIF(E21:E131,"výstup mimo prílohy I. ZFEU - PO, KE, BB, ZA kraj",K21:K131)</f>
        <v>0</v>
      </c>
      <c r="L13" s="97">
        <f>SUMIF(E21:E131,"výstup mimo prílohy I. ZFEU - PO, KE, BB, ZA kraj",L21:L131)</f>
        <v>0</v>
      </c>
      <c r="M13" s="97">
        <f>SUMIF(E21:E131,"výstup mimo prílohy I. ZFEU - PO, KE, BB, ZA kraj",M21:M131)</f>
        <v>0</v>
      </c>
      <c r="N13" s="97">
        <f>SUMIF(E21:E131,"výstup mimo prílohy I. ZFEU - PO, KE, BB, ZA kraj",N21:N131)</f>
        <v>0</v>
      </c>
      <c r="O13" s="61"/>
      <c r="P13" s="97">
        <f>SUMIF(E21:E131,"výstup mimo prílohy I. ZFEU - PO, KE, BB, ZA kraj",P21:P131)</f>
        <v>0</v>
      </c>
      <c r="Q13" s="98">
        <f>SUMIF(E21:E131,"výstup mimo prílohy I. ZFEU - PO, KE, BB, ZA kraj",Q21:Q131)</f>
        <v>0</v>
      </c>
    </row>
    <row r="14" spans="1:19" ht="22.5" customHeight="1" x14ac:dyDescent="0.2">
      <c r="A14" s="145" t="s">
        <v>53</v>
      </c>
      <c r="B14" s="146"/>
      <c r="C14" s="146"/>
      <c r="D14" s="146"/>
      <c r="E14" s="147"/>
      <c r="F14" s="109"/>
      <c r="G14" s="59"/>
      <c r="H14" s="59"/>
      <c r="I14" s="60"/>
      <c r="J14" s="97">
        <f>SUMIF(E21:E131,"výstup mimo prílohy I. ZFEU - TN, NR, TT kraj",J21:J131)</f>
        <v>0</v>
      </c>
      <c r="K14" s="97">
        <f>SUMIF(E21:E131,"výstup mimo prílohy I. ZFEU - TN, NR, TT kraj",K21:K131)</f>
        <v>0</v>
      </c>
      <c r="L14" s="97">
        <f>SUMIF(E21:E131,"výstup mimo prílohy I. ZFEU - TN, NR, TT kraj",L21:L131)</f>
        <v>0</v>
      </c>
      <c r="M14" s="97">
        <f>SUMIF(E21:E131,"výstup mimo prílohy I. ZFEU - TN, NR, TT kraj",M21:M131)</f>
        <v>0</v>
      </c>
      <c r="N14" s="97">
        <f>SUMIF(E21:E131,"výstup mimo prílohy I. ZFEU - TN, NR, TT kraj",N21:N131)</f>
        <v>0</v>
      </c>
      <c r="O14" s="61"/>
      <c r="P14" s="97">
        <f>SUMIF(E21:E131,"výstup mimo prílohy I. ZFEU - TN, NR, TT kraj",P21:P131)</f>
        <v>0</v>
      </c>
      <c r="Q14" s="98">
        <f>SUMIF(E21:E131,"výstup mimo prílohy I. ZFEU - TN, NR, TT kraj",Q21:Q131)</f>
        <v>0</v>
      </c>
    </row>
    <row r="15" spans="1:19" ht="22.5" customHeight="1" x14ac:dyDescent="0.2">
      <c r="A15" s="145" t="s">
        <v>63</v>
      </c>
      <c r="B15" s="146"/>
      <c r="C15" s="146"/>
      <c r="D15" s="146"/>
      <c r="E15" s="147"/>
      <c r="F15" s="109"/>
      <c r="G15" s="59"/>
      <c r="H15" s="59"/>
      <c r="I15" s="60"/>
      <c r="J15" s="97">
        <f>SUMIF(E21:E131,"výstup mimo prílohy I. ZFEU - Bratislavský kraj",J21:J131)</f>
        <v>0</v>
      </c>
      <c r="K15" s="97">
        <f>SUMIF(E21:E131,"výstup mimo prílohy I. ZFEU - Bratislavský kraj",K21:K131)</f>
        <v>0</v>
      </c>
      <c r="L15" s="97">
        <f>SUMIF(E21:E131,"výstup mimo prílohy I. ZFEU - Bratislavský kraj",L21:L131)</f>
        <v>0</v>
      </c>
      <c r="M15" s="97">
        <f>SUMIF(E21:E131,"výstup mimo prílohy I. ZFEU - Bratislavský kraj",M21:M131)</f>
        <v>0</v>
      </c>
      <c r="N15" s="97">
        <f>SUMIF(E21:E131,"výstup mimo prílohy I. ZFEU - Bratislavský kraj",N21:N131)</f>
        <v>0</v>
      </c>
      <c r="O15" s="61"/>
      <c r="P15" s="97">
        <f>SUMIF(E21:E131,"výstup mimo prílohy I. ZFEU - Bratislavský kraj",P21:P131)</f>
        <v>0</v>
      </c>
      <c r="Q15" s="98">
        <f>SUMIF(E21:E131,"výstup mimo prílohy I. ZFEU - Bratislavský kraj",Q21:Q131)</f>
        <v>0</v>
      </c>
    </row>
    <row r="16" spans="1:19" ht="22.5" customHeight="1" x14ac:dyDescent="0.2">
      <c r="A16" s="148" t="s">
        <v>2</v>
      </c>
      <c r="B16" s="149"/>
      <c r="C16" s="149"/>
      <c r="D16" s="149"/>
      <c r="E16" s="150"/>
      <c r="F16" s="108"/>
      <c r="G16" s="22"/>
      <c r="H16" s="22"/>
      <c r="I16" s="23"/>
      <c r="J16" s="37"/>
      <c r="K16" s="37"/>
      <c r="L16" s="37"/>
      <c r="M16" s="37"/>
      <c r="N16" s="29">
        <f>SUM(J16:M16)</f>
        <v>0</v>
      </c>
      <c r="O16" s="11"/>
      <c r="P16" s="38"/>
      <c r="Q16" s="99">
        <f>N16-P16</f>
        <v>0</v>
      </c>
    </row>
    <row r="17" spans="1:20" ht="22.5" customHeight="1" thickBot="1" x14ac:dyDescent="0.25">
      <c r="A17" s="66" t="s">
        <v>3</v>
      </c>
      <c r="B17" s="67"/>
      <c r="C17" s="67"/>
      <c r="D17" s="67"/>
      <c r="E17" s="68"/>
      <c r="F17" s="13"/>
      <c r="G17" s="13"/>
      <c r="H17" s="13"/>
      <c r="I17" s="13"/>
      <c r="J17" s="30">
        <f>SUM(J11:J16)</f>
        <v>0</v>
      </c>
      <c r="K17" s="30">
        <f t="shared" ref="K17:N17" si="0">SUM(K11:K16)</f>
        <v>0</v>
      </c>
      <c r="L17" s="30">
        <f t="shared" si="0"/>
        <v>0</v>
      </c>
      <c r="M17" s="30">
        <f t="shared" si="0"/>
        <v>0</v>
      </c>
      <c r="N17" s="30">
        <f t="shared" si="0"/>
        <v>0</v>
      </c>
      <c r="O17" s="13"/>
      <c r="P17" s="30">
        <f>SUM(P11:P16)</f>
        <v>0</v>
      </c>
      <c r="Q17" s="100">
        <f>SUM(Q11:Q16)</f>
        <v>0</v>
      </c>
    </row>
    <row r="18" spans="1:20" ht="12.75" thickBot="1" x14ac:dyDescent="0.25">
      <c r="A18" s="3"/>
      <c r="B18" s="3"/>
      <c r="C18" s="3"/>
      <c r="D18" s="3"/>
      <c r="E18" s="58"/>
      <c r="F18" s="11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S18" s="1" t="s">
        <v>75</v>
      </c>
    </row>
    <row r="19" spans="1:20" ht="24.95" customHeight="1" x14ac:dyDescent="0.2">
      <c r="A19" s="4" t="s">
        <v>18</v>
      </c>
      <c r="B19" s="5"/>
      <c r="C19" s="18"/>
      <c r="D19" s="153" t="s">
        <v>71</v>
      </c>
      <c r="E19" s="171" t="s">
        <v>49</v>
      </c>
      <c r="F19" s="169" t="s">
        <v>72</v>
      </c>
      <c r="G19" s="155">
        <v>2017</v>
      </c>
      <c r="H19" s="156"/>
      <c r="I19" s="156"/>
      <c r="J19" s="156"/>
      <c r="K19" s="156"/>
      <c r="L19" s="156"/>
      <c r="M19" s="156"/>
      <c r="N19" s="156"/>
      <c r="O19" s="156"/>
      <c r="P19" s="156"/>
      <c r="Q19" s="157"/>
      <c r="S19" s="1" t="s">
        <v>76</v>
      </c>
    </row>
    <row r="20" spans="1:20" ht="24.95" customHeight="1" thickBot="1" x14ac:dyDescent="0.25">
      <c r="A20" s="6" t="s">
        <v>19</v>
      </c>
      <c r="B20" s="7"/>
      <c r="C20" s="19"/>
      <c r="D20" s="173"/>
      <c r="E20" s="172"/>
      <c r="F20" s="174"/>
      <c r="G20" s="17" t="s">
        <v>17</v>
      </c>
      <c r="H20" s="9" t="s">
        <v>16</v>
      </c>
      <c r="I20" s="9" t="s">
        <v>11</v>
      </c>
      <c r="J20" s="9" t="s">
        <v>4</v>
      </c>
      <c r="K20" s="9" t="s">
        <v>5</v>
      </c>
      <c r="L20" s="9" t="s">
        <v>6</v>
      </c>
      <c r="M20" s="9" t="s">
        <v>7</v>
      </c>
      <c r="N20" s="9" t="s">
        <v>12</v>
      </c>
      <c r="O20" s="8" t="s">
        <v>13</v>
      </c>
      <c r="P20" s="8" t="s">
        <v>14</v>
      </c>
      <c r="Q20" s="10" t="s">
        <v>15</v>
      </c>
      <c r="T20" s="132">
        <f>COUNTIF(T21:T131,"nekorektne zadané údaje")</f>
        <v>0</v>
      </c>
    </row>
    <row r="21" spans="1:20" s="12" customFormat="1" ht="24.95" customHeight="1" x14ac:dyDescent="0.2">
      <c r="A21" s="143"/>
      <c r="B21" s="144"/>
      <c r="C21" s="144"/>
      <c r="D21" s="114"/>
      <c r="E21" s="112"/>
      <c r="F21" s="117"/>
      <c r="G21" s="31"/>
      <c r="H21" s="32"/>
      <c r="I21" s="27">
        <f>ROUNDDOWN(G21*H21,2)</f>
        <v>0</v>
      </c>
      <c r="J21" s="32"/>
      <c r="K21" s="32"/>
      <c r="L21" s="32"/>
      <c r="M21" s="32"/>
      <c r="N21" s="27">
        <f>SUM(J21:M21)</f>
        <v>0</v>
      </c>
      <c r="O21" s="28" t="str">
        <f>IF(ROUNDDOWN(G21*H21,2)-ROUNDDOWN(SUM(J21:M21),2)=0,"","zlý súčet")</f>
        <v/>
      </c>
      <c r="P21" s="39"/>
      <c r="Q21" s="42">
        <f>N21-P21</f>
        <v>0</v>
      </c>
      <c r="S21" s="115" t="str">
        <f>IF(D21="menej rozvinuté regióny","MRR",IF(D21="iné regióny","ine_regiony",""))</f>
        <v/>
      </c>
      <c r="T21" s="115" t="str">
        <f>IF(AND(I21&gt;0,OR(D21="",E21="")),"nekorektne zadané údaje",IF(AND(D21="iné regióny",OR(E21="výstup na prílohe I. ZFEU menej rozvinuté regióny",E21="výstup mimo prílohy I. ZFEU - PO, KE, BB, ZA kraj",E21="výstup mimo prílohy I. ZFEU - TN, NR, TT kraj")),"nekorektne zadané údaje",IF(AND(D21="menej rozvinuté regióny",OR(E21="výstup na prílohe I. ZFEU ostatné regióny (Bratislavský kraj)",E21="výstup mimo prílohy I. ZFEU - Bratislavský kraj")),"nekorektne zadané údaje","")))</f>
        <v/>
      </c>
    </row>
    <row r="22" spans="1:20" s="2" customFormat="1" ht="24.95" customHeight="1" x14ac:dyDescent="0.2">
      <c r="A22" s="139"/>
      <c r="B22" s="140"/>
      <c r="C22" s="140"/>
      <c r="D22" s="122"/>
      <c r="E22" s="111"/>
      <c r="F22" s="118"/>
      <c r="G22" s="33"/>
      <c r="H22" s="34"/>
      <c r="I22" s="27">
        <f t="shared" ref="I22:I85" si="1">ROUNDDOWN(G22*H22,2)</f>
        <v>0</v>
      </c>
      <c r="J22" s="34"/>
      <c r="K22" s="34"/>
      <c r="L22" s="34"/>
      <c r="M22" s="34"/>
      <c r="N22" s="29">
        <f t="shared" ref="N22:N85" si="2">SUM(J22:M22)</f>
        <v>0</v>
      </c>
      <c r="O22" s="28" t="str">
        <f t="shared" ref="O22:O85" si="3">IF(ROUNDDOWN(G22*H22,2)-ROUNDDOWN(SUM(J22:M22),2)=0,"","zlý súčet")</f>
        <v/>
      </c>
      <c r="P22" s="40"/>
      <c r="Q22" s="43">
        <f t="shared" ref="Q22:Q85" si="4">N22-P22</f>
        <v>0</v>
      </c>
      <c r="S22" s="121" t="str">
        <f t="shared" ref="S22:S85" si="5">IF(D22="menej rozvinuté regióny","MRR",IF(D22="iné regióny","ine_regiony",""))</f>
        <v/>
      </c>
      <c r="T22" s="115" t="str">
        <f t="shared" ref="T22:T85" si="6">IF(AND(I22&gt;0,OR(D22="",E22="")),"nekorektne zadané údaje",IF(AND(D22="iné regióny",OR(E22="výstup na prílohe I. ZFEU menej rozvinuté regióny",E22="výstup mimo prílohy I. ZFEU - PO, KE, BB, ZA kraj",E22="výstup mimo prílohy I. ZFEU - TN, NR, TT kraj")),"nekorektne zadané údaje",IF(AND(D22="menej rozvinuté regióny",OR(E22="výstup na prílohe I. ZFEU ostatné regióny (Bratislavský kraj)",E22="výstup mimo prílohy I. ZFEU - Bratislavský kraj")),"nekorektne zadané údaje","")))</f>
        <v/>
      </c>
    </row>
    <row r="23" spans="1:20" s="2" customFormat="1" ht="24.95" customHeight="1" x14ac:dyDescent="0.2">
      <c r="A23" s="139"/>
      <c r="B23" s="140"/>
      <c r="C23" s="140"/>
      <c r="D23" s="122"/>
      <c r="E23" s="111"/>
      <c r="F23" s="118"/>
      <c r="G23" s="33"/>
      <c r="H23" s="34"/>
      <c r="I23" s="27">
        <f t="shared" si="1"/>
        <v>0</v>
      </c>
      <c r="J23" s="34"/>
      <c r="K23" s="34"/>
      <c r="L23" s="34"/>
      <c r="M23" s="34"/>
      <c r="N23" s="29">
        <f t="shared" si="2"/>
        <v>0</v>
      </c>
      <c r="O23" s="28" t="str">
        <f t="shared" si="3"/>
        <v/>
      </c>
      <c r="P23" s="40"/>
      <c r="Q23" s="43">
        <f t="shared" si="4"/>
        <v>0</v>
      </c>
      <c r="S23" s="121" t="str">
        <f t="shared" si="5"/>
        <v/>
      </c>
      <c r="T23" s="115" t="str">
        <f t="shared" si="6"/>
        <v/>
      </c>
    </row>
    <row r="24" spans="1:20" s="2" customFormat="1" ht="24.95" customHeight="1" x14ac:dyDescent="0.2">
      <c r="A24" s="139"/>
      <c r="B24" s="140"/>
      <c r="C24" s="140"/>
      <c r="D24" s="122"/>
      <c r="E24" s="111"/>
      <c r="F24" s="118"/>
      <c r="G24" s="33"/>
      <c r="H24" s="34"/>
      <c r="I24" s="27">
        <f t="shared" si="1"/>
        <v>0</v>
      </c>
      <c r="J24" s="34"/>
      <c r="K24" s="34"/>
      <c r="L24" s="34"/>
      <c r="M24" s="34"/>
      <c r="N24" s="29">
        <f t="shared" si="2"/>
        <v>0</v>
      </c>
      <c r="O24" s="28" t="str">
        <f t="shared" si="3"/>
        <v/>
      </c>
      <c r="P24" s="40"/>
      <c r="Q24" s="43">
        <f t="shared" si="4"/>
        <v>0</v>
      </c>
      <c r="S24" s="121" t="str">
        <f t="shared" si="5"/>
        <v/>
      </c>
      <c r="T24" s="115" t="str">
        <f t="shared" si="6"/>
        <v/>
      </c>
    </row>
    <row r="25" spans="1:20" s="2" customFormat="1" ht="24.95" customHeight="1" x14ac:dyDescent="0.2">
      <c r="A25" s="139"/>
      <c r="B25" s="140"/>
      <c r="C25" s="140"/>
      <c r="D25" s="122"/>
      <c r="E25" s="111"/>
      <c r="F25" s="118"/>
      <c r="G25" s="33"/>
      <c r="H25" s="34"/>
      <c r="I25" s="27">
        <f t="shared" si="1"/>
        <v>0</v>
      </c>
      <c r="J25" s="34"/>
      <c r="K25" s="34"/>
      <c r="L25" s="34"/>
      <c r="M25" s="34"/>
      <c r="N25" s="29">
        <f t="shared" si="2"/>
        <v>0</v>
      </c>
      <c r="O25" s="28" t="str">
        <f t="shared" si="3"/>
        <v/>
      </c>
      <c r="P25" s="40"/>
      <c r="Q25" s="43">
        <f t="shared" si="4"/>
        <v>0</v>
      </c>
      <c r="S25" s="121" t="str">
        <f t="shared" si="5"/>
        <v/>
      </c>
      <c r="T25" s="115" t="str">
        <f t="shared" si="6"/>
        <v/>
      </c>
    </row>
    <row r="26" spans="1:20" s="2" customFormat="1" ht="24.95" customHeight="1" x14ac:dyDescent="0.2">
      <c r="A26" s="139"/>
      <c r="B26" s="140"/>
      <c r="C26" s="140"/>
      <c r="D26" s="122"/>
      <c r="E26" s="111"/>
      <c r="F26" s="118"/>
      <c r="G26" s="33"/>
      <c r="H26" s="34"/>
      <c r="I26" s="27">
        <f t="shared" si="1"/>
        <v>0</v>
      </c>
      <c r="J26" s="34"/>
      <c r="K26" s="34"/>
      <c r="L26" s="34"/>
      <c r="M26" s="34"/>
      <c r="N26" s="29">
        <f t="shared" si="2"/>
        <v>0</v>
      </c>
      <c r="O26" s="28" t="str">
        <f t="shared" si="3"/>
        <v/>
      </c>
      <c r="P26" s="40"/>
      <c r="Q26" s="43">
        <f t="shared" si="4"/>
        <v>0</v>
      </c>
      <c r="S26" s="121" t="str">
        <f t="shared" si="5"/>
        <v/>
      </c>
      <c r="T26" s="115" t="str">
        <f t="shared" si="6"/>
        <v/>
      </c>
    </row>
    <row r="27" spans="1:20" s="2" customFormat="1" ht="24.95" customHeight="1" x14ac:dyDescent="0.2">
      <c r="A27" s="139"/>
      <c r="B27" s="140"/>
      <c r="C27" s="140"/>
      <c r="D27" s="122"/>
      <c r="E27" s="111"/>
      <c r="F27" s="118"/>
      <c r="G27" s="33"/>
      <c r="H27" s="34"/>
      <c r="I27" s="27">
        <f t="shared" si="1"/>
        <v>0</v>
      </c>
      <c r="J27" s="34"/>
      <c r="K27" s="34"/>
      <c r="L27" s="34"/>
      <c r="M27" s="34"/>
      <c r="N27" s="29">
        <f t="shared" si="2"/>
        <v>0</v>
      </c>
      <c r="O27" s="28" t="str">
        <f t="shared" si="3"/>
        <v/>
      </c>
      <c r="P27" s="40"/>
      <c r="Q27" s="43">
        <f t="shared" si="4"/>
        <v>0</v>
      </c>
      <c r="S27" s="121" t="str">
        <f t="shared" si="5"/>
        <v/>
      </c>
      <c r="T27" s="115" t="str">
        <f t="shared" si="6"/>
        <v/>
      </c>
    </row>
    <row r="28" spans="1:20" s="2" customFormat="1" ht="24.95" customHeight="1" x14ac:dyDescent="0.2">
      <c r="A28" s="139"/>
      <c r="B28" s="140"/>
      <c r="C28" s="140"/>
      <c r="D28" s="122"/>
      <c r="E28" s="111"/>
      <c r="F28" s="118"/>
      <c r="G28" s="33"/>
      <c r="H28" s="34"/>
      <c r="I28" s="27">
        <f t="shared" si="1"/>
        <v>0</v>
      </c>
      <c r="J28" s="34"/>
      <c r="K28" s="34"/>
      <c r="L28" s="34"/>
      <c r="M28" s="34"/>
      <c r="N28" s="29">
        <f t="shared" si="2"/>
        <v>0</v>
      </c>
      <c r="O28" s="28" t="str">
        <f t="shared" si="3"/>
        <v/>
      </c>
      <c r="P28" s="40"/>
      <c r="Q28" s="43">
        <f t="shared" si="4"/>
        <v>0</v>
      </c>
      <c r="S28" s="121" t="str">
        <f t="shared" si="5"/>
        <v/>
      </c>
      <c r="T28" s="115" t="str">
        <f t="shared" si="6"/>
        <v/>
      </c>
    </row>
    <row r="29" spans="1:20" s="2" customFormat="1" ht="24.95" customHeight="1" x14ac:dyDescent="0.2">
      <c r="A29" s="139"/>
      <c r="B29" s="140"/>
      <c r="C29" s="140"/>
      <c r="D29" s="122"/>
      <c r="E29" s="111"/>
      <c r="F29" s="118"/>
      <c r="G29" s="33"/>
      <c r="H29" s="34"/>
      <c r="I29" s="27">
        <f t="shared" si="1"/>
        <v>0</v>
      </c>
      <c r="J29" s="34"/>
      <c r="K29" s="34"/>
      <c r="L29" s="34"/>
      <c r="M29" s="34"/>
      <c r="N29" s="29">
        <f t="shared" si="2"/>
        <v>0</v>
      </c>
      <c r="O29" s="28" t="str">
        <f t="shared" si="3"/>
        <v/>
      </c>
      <c r="P29" s="40"/>
      <c r="Q29" s="43">
        <f t="shared" si="4"/>
        <v>0</v>
      </c>
      <c r="S29" s="121" t="str">
        <f t="shared" si="5"/>
        <v/>
      </c>
      <c r="T29" s="115" t="str">
        <f t="shared" si="6"/>
        <v/>
      </c>
    </row>
    <row r="30" spans="1:20" s="2" customFormat="1" ht="24.95" customHeight="1" x14ac:dyDescent="0.2">
      <c r="A30" s="139"/>
      <c r="B30" s="140"/>
      <c r="C30" s="140"/>
      <c r="D30" s="122"/>
      <c r="E30" s="111"/>
      <c r="F30" s="118"/>
      <c r="G30" s="33"/>
      <c r="H30" s="34"/>
      <c r="I30" s="27">
        <f t="shared" si="1"/>
        <v>0</v>
      </c>
      <c r="J30" s="34"/>
      <c r="K30" s="34"/>
      <c r="L30" s="34"/>
      <c r="M30" s="34"/>
      <c r="N30" s="29">
        <f t="shared" si="2"/>
        <v>0</v>
      </c>
      <c r="O30" s="28" t="str">
        <f t="shared" si="3"/>
        <v/>
      </c>
      <c r="P30" s="40"/>
      <c r="Q30" s="43">
        <f t="shared" si="4"/>
        <v>0</v>
      </c>
      <c r="S30" s="121" t="str">
        <f t="shared" si="5"/>
        <v/>
      </c>
      <c r="T30" s="115" t="str">
        <f t="shared" si="6"/>
        <v/>
      </c>
    </row>
    <row r="31" spans="1:20" s="2" customFormat="1" ht="24.95" customHeight="1" x14ac:dyDescent="0.2">
      <c r="A31" s="139"/>
      <c r="B31" s="140"/>
      <c r="C31" s="140"/>
      <c r="D31" s="122"/>
      <c r="E31" s="111"/>
      <c r="F31" s="118"/>
      <c r="G31" s="33"/>
      <c r="H31" s="34"/>
      <c r="I31" s="27">
        <f t="shared" si="1"/>
        <v>0</v>
      </c>
      <c r="J31" s="34"/>
      <c r="K31" s="34"/>
      <c r="L31" s="34"/>
      <c r="M31" s="34"/>
      <c r="N31" s="29">
        <f t="shared" si="2"/>
        <v>0</v>
      </c>
      <c r="O31" s="28" t="str">
        <f t="shared" si="3"/>
        <v/>
      </c>
      <c r="P31" s="40"/>
      <c r="Q31" s="43">
        <f t="shared" si="4"/>
        <v>0</v>
      </c>
      <c r="S31" s="121" t="str">
        <f t="shared" si="5"/>
        <v/>
      </c>
      <c r="T31" s="115" t="str">
        <f t="shared" si="6"/>
        <v/>
      </c>
    </row>
    <row r="32" spans="1:20" s="2" customFormat="1" ht="24.95" customHeight="1" x14ac:dyDescent="0.2">
      <c r="A32" s="139"/>
      <c r="B32" s="140"/>
      <c r="C32" s="140"/>
      <c r="D32" s="122"/>
      <c r="E32" s="111"/>
      <c r="F32" s="118"/>
      <c r="G32" s="33"/>
      <c r="H32" s="34"/>
      <c r="I32" s="27">
        <f t="shared" si="1"/>
        <v>0</v>
      </c>
      <c r="J32" s="34"/>
      <c r="K32" s="34"/>
      <c r="L32" s="34"/>
      <c r="M32" s="34"/>
      <c r="N32" s="29">
        <f t="shared" si="2"/>
        <v>0</v>
      </c>
      <c r="O32" s="28" t="str">
        <f t="shared" si="3"/>
        <v/>
      </c>
      <c r="P32" s="40"/>
      <c r="Q32" s="43">
        <f t="shared" si="4"/>
        <v>0</v>
      </c>
      <c r="S32" s="121" t="str">
        <f t="shared" si="5"/>
        <v/>
      </c>
      <c r="T32" s="115" t="str">
        <f t="shared" si="6"/>
        <v/>
      </c>
    </row>
    <row r="33" spans="1:20" s="2" customFormat="1" ht="24.95" customHeight="1" x14ac:dyDescent="0.2">
      <c r="A33" s="139"/>
      <c r="B33" s="140"/>
      <c r="C33" s="140"/>
      <c r="D33" s="122"/>
      <c r="E33" s="111"/>
      <c r="F33" s="118"/>
      <c r="G33" s="33"/>
      <c r="H33" s="34"/>
      <c r="I33" s="27">
        <f t="shared" si="1"/>
        <v>0</v>
      </c>
      <c r="J33" s="34"/>
      <c r="K33" s="34"/>
      <c r="L33" s="34"/>
      <c r="M33" s="34"/>
      <c r="N33" s="29">
        <f t="shared" si="2"/>
        <v>0</v>
      </c>
      <c r="O33" s="28" t="str">
        <f t="shared" si="3"/>
        <v/>
      </c>
      <c r="P33" s="40"/>
      <c r="Q33" s="43">
        <f t="shared" si="4"/>
        <v>0</v>
      </c>
      <c r="S33" s="121" t="str">
        <f t="shared" si="5"/>
        <v/>
      </c>
      <c r="T33" s="115" t="str">
        <f t="shared" si="6"/>
        <v/>
      </c>
    </row>
    <row r="34" spans="1:20" s="2" customFormat="1" ht="24.95" customHeight="1" x14ac:dyDescent="0.2">
      <c r="A34" s="139"/>
      <c r="B34" s="140"/>
      <c r="C34" s="140"/>
      <c r="D34" s="122"/>
      <c r="E34" s="111"/>
      <c r="F34" s="118"/>
      <c r="G34" s="33"/>
      <c r="H34" s="34"/>
      <c r="I34" s="27">
        <f t="shared" si="1"/>
        <v>0</v>
      </c>
      <c r="J34" s="34"/>
      <c r="K34" s="34"/>
      <c r="L34" s="34"/>
      <c r="M34" s="34"/>
      <c r="N34" s="29">
        <f t="shared" si="2"/>
        <v>0</v>
      </c>
      <c r="O34" s="28" t="str">
        <f t="shared" si="3"/>
        <v/>
      </c>
      <c r="P34" s="40"/>
      <c r="Q34" s="43">
        <f t="shared" si="4"/>
        <v>0</v>
      </c>
      <c r="S34" s="121" t="str">
        <f t="shared" si="5"/>
        <v/>
      </c>
      <c r="T34" s="115" t="str">
        <f t="shared" si="6"/>
        <v/>
      </c>
    </row>
    <row r="35" spans="1:20" ht="24.95" customHeight="1" x14ac:dyDescent="0.2">
      <c r="A35" s="139"/>
      <c r="B35" s="140"/>
      <c r="C35" s="140"/>
      <c r="D35" s="122"/>
      <c r="E35" s="111"/>
      <c r="F35" s="118"/>
      <c r="G35" s="33"/>
      <c r="H35" s="34"/>
      <c r="I35" s="27">
        <f t="shared" si="1"/>
        <v>0</v>
      </c>
      <c r="J35" s="34"/>
      <c r="K35" s="34"/>
      <c r="L35" s="34"/>
      <c r="M35" s="34"/>
      <c r="N35" s="29">
        <f t="shared" si="2"/>
        <v>0</v>
      </c>
      <c r="O35" s="28" t="str">
        <f t="shared" si="3"/>
        <v/>
      </c>
      <c r="P35" s="40"/>
      <c r="Q35" s="43">
        <f t="shared" si="4"/>
        <v>0</v>
      </c>
      <c r="S35" s="121" t="str">
        <f t="shared" si="5"/>
        <v/>
      </c>
      <c r="T35" s="115" t="str">
        <f t="shared" si="6"/>
        <v/>
      </c>
    </row>
    <row r="36" spans="1:20" ht="24.95" customHeight="1" x14ac:dyDescent="0.2">
      <c r="A36" s="139"/>
      <c r="B36" s="140"/>
      <c r="C36" s="140"/>
      <c r="D36" s="122"/>
      <c r="E36" s="111"/>
      <c r="F36" s="118"/>
      <c r="G36" s="33"/>
      <c r="H36" s="34"/>
      <c r="I36" s="27">
        <f t="shared" si="1"/>
        <v>0</v>
      </c>
      <c r="J36" s="34"/>
      <c r="K36" s="34"/>
      <c r="L36" s="34"/>
      <c r="M36" s="34"/>
      <c r="N36" s="29">
        <f t="shared" si="2"/>
        <v>0</v>
      </c>
      <c r="O36" s="28" t="str">
        <f t="shared" si="3"/>
        <v/>
      </c>
      <c r="P36" s="40"/>
      <c r="Q36" s="43">
        <f t="shared" si="4"/>
        <v>0</v>
      </c>
      <c r="S36" s="121" t="str">
        <f t="shared" si="5"/>
        <v/>
      </c>
      <c r="T36" s="115" t="str">
        <f t="shared" si="6"/>
        <v/>
      </c>
    </row>
    <row r="37" spans="1:20" ht="24.95" customHeight="1" x14ac:dyDescent="0.2">
      <c r="A37" s="139"/>
      <c r="B37" s="140"/>
      <c r="C37" s="140"/>
      <c r="D37" s="122"/>
      <c r="E37" s="111"/>
      <c r="F37" s="118"/>
      <c r="G37" s="33"/>
      <c r="H37" s="34"/>
      <c r="I37" s="27">
        <f t="shared" si="1"/>
        <v>0</v>
      </c>
      <c r="J37" s="34"/>
      <c r="K37" s="34"/>
      <c r="L37" s="34"/>
      <c r="M37" s="34"/>
      <c r="N37" s="29">
        <f t="shared" si="2"/>
        <v>0</v>
      </c>
      <c r="O37" s="28" t="str">
        <f t="shared" si="3"/>
        <v/>
      </c>
      <c r="P37" s="40"/>
      <c r="Q37" s="43">
        <f t="shared" si="4"/>
        <v>0</v>
      </c>
      <c r="S37" s="121" t="str">
        <f t="shared" si="5"/>
        <v/>
      </c>
      <c r="T37" s="115" t="str">
        <f t="shared" si="6"/>
        <v/>
      </c>
    </row>
    <row r="38" spans="1:20" ht="24.95" customHeight="1" x14ac:dyDescent="0.2">
      <c r="A38" s="139"/>
      <c r="B38" s="140"/>
      <c r="C38" s="140"/>
      <c r="D38" s="122"/>
      <c r="E38" s="111"/>
      <c r="F38" s="118"/>
      <c r="G38" s="33"/>
      <c r="H38" s="34"/>
      <c r="I38" s="27">
        <f t="shared" si="1"/>
        <v>0</v>
      </c>
      <c r="J38" s="34"/>
      <c r="K38" s="34"/>
      <c r="L38" s="34"/>
      <c r="M38" s="34"/>
      <c r="N38" s="29">
        <f t="shared" si="2"/>
        <v>0</v>
      </c>
      <c r="O38" s="28" t="str">
        <f t="shared" si="3"/>
        <v/>
      </c>
      <c r="P38" s="40"/>
      <c r="Q38" s="43">
        <f t="shared" si="4"/>
        <v>0</v>
      </c>
      <c r="S38" s="121" t="str">
        <f t="shared" si="5"/>
        <v/>
      </c>
      <c r="T38" s="115" t="str">
        <f t="shared" si="6"/>
        <v/>
      </c>
    </row>
    <row r="39" spans="1:20" ht="24.95" customHeight="1" x14ac:dyDescent="0.2">
      <c r="A39" s="139"/>
      <c r="B39" s="140"/>
      <c r="C39" s="140"/>
      <c r="D39" s="122"/>
      <c r="E39" s="111"/>
      <c r="F39" s="118"/>
      <c r="G39" s="33"/>
      <c r="H39" s="34"/>
      <c r="I39" s="27">
        <f t="shared" si="1"/>
        <v>0</v>
      </c>
      <c r="J39" s="34"/>
      <c r="K39" s="34"/>
      <c r="L39" s="34"/>
      <c r="M39" s="34"/>
      <c r="N39" s="29">
        <f t="shared" si="2"/>
        <v>0</v>
      </c>
      <c r="O39" s="28" t="str">
        <f t="shared" si="3"/>
        <v/>
      </c>
      <c r="P39" s="40"/>
      <c r="Q39" s="43">
        <f t="shared" si="4"/>
        <v>0</v>
      </c>
      <c r="S39" s="121" t="str">
        <f t="shared" si="5"/>
        <v/>
      </c>
      <c r="T39" s="115" t="str">
        <f t="shared" si="6"/>
        <v/>
      </c>
    </row>
    <row r="40" spans="1:20" ht="24.95" customHeight="1" x14ac:dyDescent="0.2">
      <c r="A40" s="139"/>
      <c r="B40" s="140"/>
      <c r="C40" s="140"/>
      <c r="D40" s="122"/>
      <c r="E40" s="111"/>
      <c r="F40" s="118"/>
      <c r="G40" s="33"/>
      <c r="H40" s="34"/>
      <c r="I40" s="27">
        <f t="shared" si="1"/>
        <v>0</v>
      </c>
      <c r="J40" s="34"/>
      <c r="K40" s="34"/>
      <c r="L40" s="34"/>
      <c r="M40" s="34"/>
      <c r="N40" s="29">
        <f t="shared" si="2"/>
        <v>0</v>
      </c>
      <c r="O40" s="28" t="str">
        <f t="shared" si="3"/>
        <v/>
      </c>
      <c r="P40" s="40"/>
      <c r="Q40" s="43">
        <f t="shared" si="4"/>
        <v>0</v>
      </c>
      <c r="S40" s="121" t="str">
        <f t="shared" si="5"/>
        <v/>
      </c>
      <c r="T40" s="115" t="str">
        <f t="shared" si="6"/>
        <v/>
      </c>
    </row>
    <row r="41" spans="1:20" ht="24.95" customHeight="1" x14ac:dyDescent="0.2">
      <c r="A41" s="139"/>
      <c r="B41" s="140"/>
      <c r="C41" s="140"/>
      <c r="D41" s="122"/>
      <c r="E41" s="111"/>
      <c r="F41" s="118"/>
      <c r="G41" s="33"/>
      <c r="H41" s="34"/>
      <c r="I41" s="27">
        <f t="shared" si="1"/>
        <v>0</v>
      </c>
      <c r="J41" s="34"/>
      <c r="K41" s="34"/>
      <c r="L41" s="34"/>
      <c r="M41" s="34"/>
      <c r="N41" s="29">
        <f t="shared" si="2"/>
        <v>0</v>
      </c>
      <c r="O41" s="28" t="str">
        <f t="shared" si="3"/>
        <v/>
      </c>
      <c r="P41" s="40"/>
      <c r="Q41" s="43">
        <f t="shared" si="4"/>
        <v>0</v>
      </c>
      <c r="S41" s="121" t="str">
        <f t="shared" si="5"/>
        <v/>
      </c>
      <c r="T41" s="115" t="str">
        <f t="shared" si="6"/>
        <v/>
      </c>
    </row>
    <row r="42" spans="1:20" ht="24.95" customHeight="1" x14ac:dyDescent="0.2">
      <c r="A42" s="139"/>
      <c r="B42" s="140"/>
      <c r="C42" s="140"/>
      <c r="D42" s="122"/>
      <c r="E42" s="111"/>
      <c r="F42" s="118"/>
      <c r="G42" s="33"/>
      <c r="H42" s="34"/>
      <c r="I42" s="27">
        <f t="shared" si="1"/>
        <v>0</v>
      </c>
      <c r="J42" s="34"/>
      <c r="K42" s="34"/>
      <c r="L42" s="34"/>
      <c r="M42" s="34"/>
      <c r="N42" s="29">
        <f t="shared" si="2"/>
        <v>0</v>
      </c>
      <c r="O42" s="28" t="str">
        <f t="shared" si="3"/>
        <v/>
      </c>
      <c r="P42" s="40"/>
      <c r="Q42" s="43">
        <f t="shared" si="4"/>
        <v>0</v>
      </c>
      <c r="S42" s="121" t="str">
        <f t="shared" si="5"/>
        <v/>
      </c>
      <c r="T42" s="115" t="str">
        <f t="shared" si="6"/>
        <v/>
      </c>
    </row>
    <row r="43" spans="1:20" ht="24.95" customHeight="1" x14ac:dyDescent="0.2">
      <c r="A43" s="139"/>
      <c r="B43" s="140"/>
      <c r="C43" s="140"/>
      <c r="D43" s="122"/>
      <c r="E43" s="111"/>
      <c r="F43" s="118"/>
      <c r="G43" s="33"/>
      <c r="H43" s="34"/>
      <c r="I43" s="27">
        <f t="shared" si="1"/>
        <v>0</v>
      </c>
      <c r="J43" s="34"/>
      <c r="K43" s="34"/>
      <c r="L43" s="34"/>
      <c r="M43" s="34"/>
      <c r="N43" s="29">
        <f t="shared" si="2"/>
        <v>0</v>
      </c>
      <c r="O43" s="28" t="str">
        <f t="shared" si="3"/>
        <v/>
      </c>
      <c r="P43" s="40"/>
      <c r="Q43" s="43">
        <f t="shared" si="4"/>
        <v>0</v>
      </c>
      <c r="S43" s="121" t="str">
        <f t="shared" si="5"/>
        <v/>
      </c>
      <c r="T43" s="115" t="str">
        <f t="shared" si="6"/>
        <v/>
      </c>
    </row>
    <row r="44" spans="1:20" ht="24.95" customHeight="1" x14ac:dyDescent="0.2">
      <c r="A44" s="139"/>
      <c r="B44" s="140"/>
      <c r="C44" s="140"/>
      <c r="D44" s="122"/>
      <c r="E44" s="111"/>
      <c r="F44" s="118"/>
      <c r="G44" s="33"/>
      <c r="H44" s="34"/>
      <c r="I44" s="27">
        <f t="shared" si="1"/>
        <v>0</v>
      </c>
      <c r="J44" s="34"/>
      <c r="K44" s="34"/>
      <c r="L44" s="34"/>
      <c r="M44" s="34"/>
      <c r="N44" s="29">
        <f t="shared" si="2"/>
        <v>0</v>
      </c>
      <c r="O44" s="28" t="str">
        <f t="shared" si="3"/>
        <v/>
      </c>
      <c r="P44" s="40"/>
      <c r="Q44" s="43">
        <f t="shared" si="4"/>
        <v>0</v>
      </c>
      <c r="S44" s="121" t="str">
        <f t="shared" si="5"/>
        <v/>
      </c>
      <c r="T44" s="115" t="str">
        <f t="shared" si="6"/>
        <v/>
      </c>
    </row>
    <row r="45" spans="1:20" ht="24.95" customHeight="1" x14ac:dyDescent="0.2">
      <c r="A45" s="139"/>
      <c r="B45" s="140"/>
      <c r="C45" s="140"/>
      <c r="D45" s="122"/>
      <c r="E45" s="111"/>
      <c r="F45" s="118"/>
      <c r="G45" s="33"/>
      <c r="H45" s="34"/>
      <c r="I45" s="27">
        <f t="shared" si="1"/>
        <v>0</v>
      </c>
      <c r="J45" s="34"/>
      <c r="K45" s="34"/>
      <c r="L45" s="34"/>
      <c r="M45" s="34"/>
      <c r="N45" s="29">
        <f t="shared" si="2"/>
        <v>0</v>
      </c>
      <c r="O45" s="28" t="str">
        <f t="shared" si="3"/>
        <v/>
      </c>
      <c r="P45" s="40"/>
      <c r="Q45" s="43">
        <f t="shared" si="4"/>
        <v>0</v>
      </c>
      <c r="S45" s="121" t="str">
        <f t="shared" si="5"/>
        <v/>
      </c>
      <c r="T45" s="115" t="str">
        <f t="shared" si="6"/>
        <v/>
      </c>
    </row>
    <row r="46" spans="1:20" ht="24.95" customHeight="1" x14ac:dyDescent="0.2">
      <c r="A46" s="139"/>
      <c r="B46" s="140"/>
      <c r="C46" s="140"/>
      <c r="D46" s="122"/>
      <c r="E46" s="111"/>
      <c r="F46" s="118"/>
      <c r="G46" s="33"/>
      <c r="H46" s="34"/>
      <c r="I46" s="27">
        <f t="shared" si="1"/>
        <v>0</v>
      </c>
      <c r="J46" s="34"/>
      <c r="K46" s="34"/>
      <c r="L46" s="34"/>
      <c r="M46" s="34"/>
      <c r="N46" s="29">
        <f t="shared" si="2"/>
        <v>0</v>
      </c>
      <c r="O46" s="28" t="str">
        <f t="shared" si="3"/>
        <v/>
      </c>
      <c r="P46" s="40"/>
      <c r="Q46" s="43">
        <f t="shared" si="4"/>
        <v>0</v>
      </c>
      <c r="S46" s="121" t="str">
        <f t="shared" si="5"/>
        <v/>
      </c>
      <c r="T46" s="115" t="str">
        <f t="shared" si="6"/>
        <v/>
      </c>
    </row>
    <row r="47" spans="1:20" ht="24.95" customHeight="1" x14ac:dyDescent="0.2">
      <c r="A47" s="139"/>
      <c r="B47" s="140"/>
      <c r="C47" s="140"/>
      <c r="D47" s="122"/>
      <c r="E47" s="111"/>
      <c r="F47" s="118"/>
      <c r="G47" s="33"/>
      <c r="H47" s="34"/>
      <c r="I47" s="27">
        <f t="shared" si="1"/>
        <v>0</v>
      </c>
      <c r="J47" s="34"/>
      <c r="K47" s="34"/>
      <c r="L47" s="34"/>
      <c r="M47" s="34"/>
      <c r="N47" s="29">
        <f t="shared" si="2"/>
        <v>0</v>
      </c>
      <c r="O47" s="28" t="str">
        <f t="shared" si="3"/>
        <v/>
      </c>
      <c r="P47" s="40"/>
      <c r="Q47" s="43">
        <f t="shared" si="4"/>
        <v>0</v>
      </c>
      <c r="S47" s="121" t="str">
        <f t="shared" si="5"/>
        <v/>
      </c>
      <c r="T47" s="115" t="str">
        <f t="shared" si="6"/>
        <v/>
      </c>
    </row>
    <row r="48" spans="1:20" ht="24.95" customHeight="1" x14ac:dyDescent="0.2">
      <c r="A48" s="139"/>
      <c r="B48" s="140"/>
      <c r="C48" s="140"/>
      <c r="D48" s="122"/>
      <c r="E48" s="111"/>
      <c r="F48" s="118"/>
      <c r="G48" s="33"/>
      <c r="H48" s="34"/>
      <c r="I48" s="27">
        <f t="shared" si="1"/>
        <v>0</v>
      </c>
      <c r="J48" s="34"/>
      <c r="K48" s="34"/>
      <c r="L48" s="34"/>
      <c r="M48" s="34"/>
      <c r="N48" s="29">
        <f t="shared" si="2"/>
        <v>0</v>
      </c>
      <c r="O48" s="28" t="str">
        <f t="shared" si="3"/>
        <v/>
      </c>
      <c r="P48" s="40"/>
      <c r="Q48" s="43">
        <f t="shared" si="4"/>
        <v>0</v>
      </c>
      <c r="S48" s="121" t="str">
        <f t="shared" si="5"/>
        <v/>
      </c>
      <c r="T48" s="115" t="str">
        <f t="shared" si="6"/>
        <v/>
      </c>
    </row>
    <row r="49" spans="1:20" ht="24.95" customHeight="1" x14ac:dyDescent="0.2">
      <c r="A49" s="139"/>
      <c r="B49" s="140"/>
      <c r="C49" s="140"/>
      <c r="D49" s="122"/>
      <c r="E49" s="111"/>
      <c r="F49" s="118"/>
      <c r="G49" s="33"/>
      <c r="H49" s="34"/>
      <c r="I49" s="27">
        <f t="shared" si="1"/>
        <v>0</v>
      </c>
      <c r="J49" s="34"/>
      <c r="K49" s="34"/>
      <c r="L49" s="34"/>
      <c r="M49" s="34"/>
      <c r="N49" s="29">
        <f t="shared" si="2"/>
        <v>0</v>
      </c>
      <c r="O49" s="28" t="str">
        <f t="shared" si="3"/>
        <v/>
      </c>
      <c r="P49" s="40"/>
      <c r="Q49" s="43">
        <f t="shared" si="4"/>
        <v>0</v>
      </c>
      <c r="S49" s="121" t="str">
        <f t="shared" si="5"/>
        <v/>
      </c>
      <c r="T49" s="115" t="str">
        <f t="shared" si="6"/>
        <v/>
      </c>
    </row>
    <row r="50" spans="1:20" ht="24.95" customHeight="1" x14ac:dyDescent="0.2">
      <c r="A50" s="139"/>
      <c r="B50" s="140"/>
      <c r="C50" s="140"/>
      <c r="D50" s="122"/>
      <c r="E50" s="111"/>
      <c r="F50" s="118"/>
      <c r="G50" s="33"/>
      <c r="H50" s="34"/>
      <c r="I50" s="27">
        <f t="shared" si="1"/>
        <v>0</v>
      </c>
      <c r="J50" s="34"/>
      <c r="K50" s="34"/>
      <c r="L50" s="34"/>
      <c r="M50" s="34"/>
      <c r="N50" s="29">
        <f t="shared" si="2"/>
        <v>0</v>
      </c>
      <c r="O50" s="28" t="str">
        <f t="shared" si="3"/>
        <v/>
      </c>
      <c r="P50" s="40"/>
      <c r="Q50" s="43">
        <f t="shared" si="4"/>
        <v>0</v>
      </c>
      <c r="S50" s="121" t="str">
        <f t="shared" si="5"/>
        <v/>
      </c>
      <c r="T50" s="115" t="str">
        <f t="shared" si="6"/>
        <v/>
      </c>
    </row>
    <row r="51" spans="1:20" ht="24.95" customHeight="1" x14ac:dyDescent="0.2">
      <c r="A51" s="139"/>
      <c r="B51" s="140"/>
      <c r="C51" s="140"/>
      <c r="D51" s="122"/>
      <c r="E51" s="111"/>
      <c r="F51" s="118"/>
      <c r="G51" s="33"/>
      <c r="H51" s="34"/>
      <c r="I51" s="27">
        <f t="shared" si="1"/>
        <v>0</v>
      </c>
      <c r="J51" s="34"/>
      <c r="K51" s="34"/>
      <c r="L51" s="34"/>
      <c r="M51" s="34"/>
      <c r="N51" s="29">
        <f t="shared" si="2"/>
        <v>0</v>
      </c>
      <c r="O51" s="28" t="str">
        <f t="shared" si="3"/>
        <v/>
      </c>
      <c r="P51" s="40"/>
      <c r="Q51" s="43">
        <f t="shared" si="4"/>
        <v>0</v>
      </c>
      <c r="S51" s="121" t="str">
        <f t="shared" si="5"/>
        <v/>
      </c>
      <c r="T51" s="115" t="str">
        <f t="shared" si="6"/>
        <v/>
      </c>
    </row>
    <row r="52" spans="1:20" ht="24.95" customHeight="1" x14ac:dyDescent="0.2">
      <c r="A52" s="139"/>
      <c r="B52" s="140"/>
      <c r="C52" s="140"/>
      <c r="D52" s="122"/>
      <c r="E52" s="111"/>
      <c r="F52" s="118"/>
      <c r="G52" s="33"/>
      <c r="H52" s="34"/>
      <c r="I52" s="27">
        <f t="shared" si="1"/>
        <v>0</v>
      </c>
      <c r="J52" s="34"/>
      <c r="K52" s="34"/>
      <c r="L52" s="34"/>
      <c r="M52" s="34"/>
      <c r="N52" s="29">
        <f t="shared" si="2"/>
        <v>0</v>
      </c>
      <c r="O52" s="28" t="str">
        <f t="shared" si="3"/>
        <v/>
      </c>
      <c r="P52" s="40"/>
      <c r="Q52" s="43">
        <f t="shared" si="4"/>
        <v>0</v>
      </c>
      <c r="S52" s="121" t="str">
        <f t="shared" si="5"/>
        <v/>
      </c>
      <c r="T52" s="115" t="str">
        <f t="shared" si="6"/>
        <v/>
      </c>
    </row>
    <row r="53" spans="1:20" ht="24.95" customHeight="1" x14ac:dyDescent="0.2">
      <c r="A53" s="139"/>
      <c r="B53" s="140"/>
      <c r="C53" s="140"/>
      <c r="D53" s="122"/>
      <c r="E53" s="111"/>
      <c r="F53" s="118"/>
      <c r="G53" s="33"/>
      <c r="H53" s="34"/>
      <c r="I53" s="27">
        <f t="shared" si="1"/>
        <v>0</v>
      </c>
      <c r="J53" s="34"/>
      <c r="K53" s="34"/>
      <c r="L53" s="34"/>
      <c r="M53" s="34"/>
      <c r="N53" s="29">
        <f t="shared" si="2"/>
        <v>0</v>
      </c>
      <c r="O53" s="28" t="str">
        <f t="shared" si="3"/>
        <v/>
      </c>
      <c r="P53" s="40"/>
      <c r="Q53" s="43">
        <f t="shared" si="4"/>
        <v>0</v>
      </c>
      <c r="S53" s="121" t="str">
        <f t="shared" si="5"/>
        <v/>
      </c>
      <c r="T53" s="115" t="str">
        <f t="shared" si="6"/>
        <v/>
      </c>
    </row>
    <row r="54" spans="1:20" ht="24.95" customHeight="1" x14ac:dyDescent="0.2">
      <c r="A54" s="139"/>
      <c r="B54" s="140"/>
      <c r="C54" s="140"/>
      <c r="D54" s="122"/>
      <c r="E54" s="111"/>
      <c r="F54" s="118"/>
      <c r="G54" s="33"/>
      <c r="H54" s="34"/>
      <c r="I54" s="27">
        <f t="shared" si="1"/>
        <v>0</v>
      </c>
      <c r="J54" s="34"/>
      <c r="K54" s="34"/>
      <c r="L54" s="34"/>
      <c r="M54" s="34"/>
      <c r="N54" s="29">
        <f t="shared" si="2"/>
        <v>0</v>
      </c>
      <c r="O54" s="28" t="str">
        <f t="shared" si="3"/>
        <v/>
      </c>
      <c r="P54" s="40"/>
      <c r="Q54" s="43">
        <f t="shared" si="4"/>
        <v>0</v>
      </c>
      <c r="S54" s="121" t="str">
        <f t="shared" si="5"/>
        <v/>
      </c>
      <c r="T54" s="115" t="str">
        <f t="shared" si="6"/>
        <v/>
      </c>
    </row>
    <row r="55" spans="1:20" ht="24.95" customHeight="1" x14ac:dyDescent="0.2">
      <c r="A55" s="139"/>
      <c r="B55" s="140"/>
      <c r="C55" s="140"/>
      <c r="D55" s="122"/>
      <c r="E55" s="111"/>
      <c r="F55" s="118"/>
      <c r="G55" s="33"/>
      <c r="H55" s="34"/>
      <c r="I55" s="27">
        <f t="shared" si="1"/>
        <v>0</v>
      </c>
      <c r="J55" s="34"/>
      <c r="K55" s="34"/>
      <c r="L55" s="34"/>
      <c r="M55" s="34"/>
      <c r="N55" s="29">
        <f t="shared" si="2"/>
        <v>0</v>
      </c>
      <c r="O55" s="28" t="str">
        <f t="shared" si="3"/>
        <v/>
      </c>
      <c r="P55" s="40"/>
      <c r="Q55" s="43">
        <f t="shared" si="4"/>
        <v>0</v>
      </c>
      <c r="S55" s="121" t="str">
        <f t="shared" si="5"/>
        <v/>
      </c>
      <c r="T55" s="115" t="str">
        <f t="shared" si="6"/>
        <v/>
      </c>
    </row>
    <row r="56" spans="1:20" ht="24.95" customHeight="1" x14ac:dyDescent="0.2">
      <c r="A56" s="139"/>
      <c r="B56" s="140"/>
      <c r="C56" s="140"/>
      <c r="D56" s="122"/>
      <c r="E56" s="111"/>
      <c r="F56" s="118"/>
      <c r="G56" s="33"/>
      <c r="H56" s="34"/>
      <c r="I56" s="27">
        <f t="shared" si="1"/>
        <v>0</v>
      </c>
      <c r="J56" s="34"/>
      <c r="K56" s="34"/>
      <c r="L56" s="34"/>
      <c r="M56" s="34"/>
      <c r="N56" s="29">
        <f t="shared" si="2"/>
        <v>0</v>
      </c>
      <c r="O56" s="28" t="str">
        <f t="shared" si="3"/>
        <v/>
      </c>
      <c r="P56" s="40"/>
      <c r="Q56" s="43">
        <f t="shared" si="4"/>
        <v>0</v>
      </c>
      <c r="S56" s="121" t="str">
        <f t="shared" si="5"/>
        <v/>
      </c>
      <c r="T56" s="115" t="str">
        <f t="shared" si="6"/>
        <v/>
      </c>
    </row>
    <row r="57" spans="1:20" ht="24.95" customHeight="1" x14ac:dyDescent="0.2">
      <c r="A57" s="139"/>
      <c r="B57" s="140"/>
      <c r="C57" s="140"/>
      <c r="D57" s="122"/>
      <c r="E57" s="111"/>
      <c r="F57" s="118"/>
      <c r="G57" s="33"/>
      <c r="H57" s="34"/>
      <c r="I57" s="27">
        <f t="shared" si="1"/>
        <v>0</v>
      </c>
      <c r="J57" s="34"/>
      <c r="K57" s="34"/>
      <c r="L57" s="34"/>
      <c r="M57" s="34"/>
      <c r="N57" s="29">
        <f t="shared" si="2"/>
        <v>0</v>
      </c>
      <c r="O57" s="28" t="str">
        <f t="shared" si="3"/>
        <v/>
      </c>
      <c r="P57" s="40"/>
      <c r="Q57" s="43">
        <f t="shared" si="4"/>
        <v>0</v>
      </c>
      <c r="S57" s="121" t="str">
        <f t="shared" si="5"/>
        <v/>
      </c>
      <c r="T57" s="115" t="str">
        <f t="shared" si="6"/>
        <v/>
      </c>
    </row>
    <row r="58" spans="1:20" ht="24.95" customHeight="1" x14ac:dyDescent="0.2">
      <c r="A58" s="139"/>
      <c r="B58" s="140"/>
      <c r="C58" s="140"/>
      <c r="D58" s="122"/>
      <c r="E58" s="111"/>
      <c r="F58" s="118"/>
      <c r="G58" s="33"/>
      <c r="H58" s="34"/>
      <c r="I58" s="27">
        <f t="shared" si="1"/>
        <v>0</v>
      </c>
      <c r="J58" s="34"/>
      <c r="K58" s="34"/>
      <c r="L58" s="34"/>
      <c r="M58" s="34"/>
      <c r="N58" s="29">
        <f t="shared" si="2"/>
        <v>0</v>
      </c>
      <c r="O58" s="28" t="str">
        <f t="shared" si="3"/>
        <v/>
      </c>
      <c r="P58" s="40"/>
      <c r="Q58" s="43">
        <f t="shared" si="4"/>
        <v>0</v>
      </c>
      <c r="S58" s="121" t="str">
        <f t="shared" si="5"/>
        <v/>
      </c>
      <c r="T58" s="115" t="str">
        <f t="shared" si="6"/>
        <v/>
      </c>
    </row>
    <row r="59" spans="1:20" ht="24.95" customHeight="1" x14ac:dyDescent="0.2">
      <c r="A59" s="139"/>
      <c r="B59" s="140"/>
      <c r="C59" s="140"/>
      <c r="D59" s="122"/>
      <c r="E59" s="111"/>
      <c r="F59" s="118"/>
      <c r="G59" s="33"/>
      <c r="H59" s="34"/>
      <c r="I59" s="27">
        <f t="shared" si="1"/>
        <v>0</v>
      </c>
      <c r="J59" s="34"/>
      <c r="K59" s="34"/>
      <c r="L59" s="34"/>
      <c r="M59" s="34"/>
      <c r="N59" s="29">
        <f t="shared" si="2"/>
        <v>0</v>
      </c>
      <c r="O59" s="28" t="str">
        <f t="shared" si="3"/>
        <v/>
      </c>
      <c r="P59" s="40"/>
      <c r="Q59" s="43">
        <f t="shared" si="4"/>
        <v>0</v>
      </c>
      <c r="S59" s="121" t="str">
        <f t="shared" si="5"/>
        <v/>
      </c>
      <c r="T59" s="115" t="str">
        <f t="shared" si="6"/>
        <v/>
      </c>
    </row>
    <row r="60" spans="1:20" ht="24.95" customHeight="1" x14ac:dyDescent="0.2">
      <c r="A60" s="139"/>
      <c r="B60" s="140"/>
      <c r="C60" s="140"/>
      <c r="D60" s="122"/>
      <c r="E60" s="111"/>
      <c r="F60" s="118"/>
      <c r="G60" s="33"/>
      <c r="H60" s="34"/>
      <c r="I60" s="27">
        <f t="shared" si="1"/>
        <v>0</v>
      </c>
      <c r="J60" s="34"/>
      <c r="K60" s="34"/>
      <c r="L60" s="34"/>
      <c r="M60" s="34"/>
      <c r="N60" s="29">
        <f t="shared" si="2"/>
        <v>0</v>
      </c>
      <c r="O60" s="28" t="str">
        <f t="shared" si="3"/>
        <v/>
      </c>
      <c r="P60" s="40"/>
      <c r="Q60" s="43">
        <f t="shared" si="4"/>
        <v>0</v>
      </c>
      <c r="S60" s="121" t="str">
        <f t="shared" si="5"/>
        <v/>
      </c>
      <c r="T60" s="115" t="str">
        <f t="shared" si="6"/>
        <v/>
      </c>
    </row>
    <row r="61" spans="1:20" ht="24.95" customHeight="1" x14ac:dyDescent="0.2">
      <c r="A61" s="139"/>
      <c r="B61" s="140"/>
      <c r="C61" s="140"/>
      <c r="D61" s="122"/>
      <c r="E61" s="111"/>
      <c r="F61" s="118"/>
      <c r="G61" s="33"/>
      <c r="H61" s="34"/>
      <c r="I61" s="27">
        <f t="shared" si="1"/>
        <v>0</v>
      </c>
      <c r="J61" s="34"/>
      <c r="K61" s="34"/>
      <c r="L61" s="34"/>
      <c r="M61" s="34"/>
      <c r="N61" s="29">
        <f t="shared" si="2"/>
        <v>0</v>
      </c>
      <c r="O61" s="28" t="str">
        <f t="shared" si="3"/>
        <v/>
      </c>
      <c r="P61" s="40"/>
      <c r="Q61" s="43">
        <f t="shared" si="4"/>
        <v>0</v>
      </c>
      <c r="S61" s="121" t="str">
        <f t="shared" si="5"/>
        <v/>
      </c>
      <c r="T61" s="115" t="str">
        <f t="shared" si="6"/>
        <v/>
      </c>
    </row>
    <row r="62" spans="1:20" ht="24.95" customHeight="1" x14ac:dyDescent="0.2">
      <c r="A62" s="139"/>
      <c r="B62" s="140"/>
      <c r="C62" s="140"/>
      <c r="D62" s="122"/>
      <c r="E62" s="111"/>
      <c r="F62" s="118"/>
      <c r="G62" s="33"/>
      <c r="H62" s="34"/>
      <c r="I62" s="27">
        <f t="shared" si="1"/>
        <v>0</v>
      </c>
      <c r="J62" s="34"/>
      <c r="K62" s="34"/>
      <c r="L62" s="34"/>
      <c r="M62" s="34"/>
      <c r="N62" s="29">
        <f t="shared" si="2"/>
        <v>0</v>
      </c>
      <c r="O62" s="28" t="str">
        <f t="shared" si="3"/>
        <v/>
      </c>
      <c r="P62" s="40"/>
      <c r="Q62" s="43">
        <f t="shared" si="4"/>
        <v>0</v>
      </c>
      <c r="S62" s="121" t="str">
        <f t="shared" si="5"/>
        <v/>
      </c>
      <c r="T62" s="115" t="str">
        <f t="shared" si="6"/>
        <v/>
      </c>
    </row>
    <row r="63" spans="1:20" ht="24.95" customHeight="1" x14ac:dyDescent="0.2">
      <c r="A63" s="139"/>
      <c r="B63" s="140"/>
      <c r="C63" s="140"/>
      <c r="D63" s="122"/>
      <c r="E63" s="111"/>
      <c r="F63" s="118"/>
      <c r="G63" s="33"/>
      <c r="H63" s="34"/>
      <c r="I63" s="27">
        <f t="shared" si="1"/>
        <v>0</v>
      </c>
      <c r="J63" s="34"/>
      <c r="K63" s="34"/>
      <c r="L63" s="34"/>
      <c r="M63" s="34"/>
      <c r="N63" s="29">
        <f t="shared" si="2"/>
        <v>0</v>
      </c>
      <c r="O63" s="28" t="str">
        <f t="shared" si="3"/>
        <v/>
      </c>
      <c r="P63" s="40"/>
      <c r="Q63" s="43">
        <f t="shared" si="4"/>
        <v>0</v>
      </c>
      <c r="S63" s="121" t="str">
        <f t="shared" si="5"/>
        <v/>
      </c>
      <c r="T63" s="115" t="str">
        <f t="shared" si="6"/>
        <v/>
      </c>
    </row>
    <row r="64" spans="1:20" ht="24.95" customHeight="1" x14ac:dyDescent="0.2">
      <c r="A64" s="139"/>
      <c r="B64" s="140"/>
      <c r="C64" s="140"/>
      <c r="D64" s="122"/>
      <c r="E64" s="111"/>
      <c r="F64" s="118"/>
      <c r="G64" s="33"/>
      <c r="H64" s="34"/>
      <c r="I64" s="27">
        <f t="shared" si="1"/>
        <v>0</v>
      </c>
      <c r="J64" s="34"/>
      <c r="K64" s="34"/>
      <c r="L64" s="34"/>
      <c r="M64" s="34"/>
      <c r="N64" s="29">
        <f t="shared" si="2"/>
        <v>0</v>
      </c>
      <c r="O64" s="28" t="str">
        <f t="shared" si="3"/>
        <v/>
      </c>
      <c r="P64" s="40"/>
      <c r="Q64" s="43">
        <f t="shared" si="4"/>
        <v>0</v>
      </c>
      <c r="S64" s="121" t="str">
        <f t="shared" si="5"/>
        <v/>
      </c>
      <c r="T64" s="115" t="str">
        <f t="shared" si="6"/>
        <v/>
      </c>
    </row>
    <row r="65" spans="1:20" ht="24.95" customHeight="1" x14ac:dyDescent="0.2">
      <c r="A65" s="139"/>
      <c r="B65" s="140"/>
      <c r="C65" s="140"/>
      <c r="D65" s="122"/>
      <c r="E65" s="111"/>
      <c r="F65" s="118"/>
      <c r="G65" s="33"/>
      <c r="H65" s="34"/>
      <c r="I65" s="27">
        <f t="shared" si="1"/>
        <v>0</v>
      </c>
      <c r="J65" s="34"/>
      <c r="K65" s="34"/>
      <c r="L65" s="34"/>
      <c r="M65" s="34"/>
      <c r="N65" s="29">
        <f t="shared" si="2"/>
        <v>0</v>
      </c>
      <c r="O65" s="28" t="str">
        <f t="shared" si="3"/>
        <v/>
      </c>
      <c r="P65" s="40"/>
      <c r="Q65" s="43">
        <f t="shared" si="4"/>
        <v>0</v>
      </c>
      <c r="S65" s="121" t="str">
        <f t="shared" si="5"/>
        <v/>
      </c>
      <c r="T65" s="115" t="str">
        <f t="shared" si="6"/>
        <v/>
      </c>
    </row>
    <row r="66" spans="1:20" ht="24.95" customHeight="1" x14ac:dyDescent="0.2">
      <c r="A66" s="139"/>
      <c r="B66" s="140"/>
      <c r="C66" s="140"/>
      <c r="D66" s="122"/>
      <c r="E66" s="111"/>
      <c r="F66" s="118"/>
      <c r="G66" s="33"/>
      <c r="H66" s="34"/>
      <c r="I66" s="27">
        <f t="shared" si="1"/>
        <v>0</v>
      </c>
      <c r="J66" s="34"/>
      <c r="K66" s="34"/>
      <c r="L66" s="34"/>
      <c r="M66" s="34"/>
      <c r="N66" s="29">
        <f t="shared" si="2"/>
        <v>0</v>
      </c>
      <c r="O66" s="28" t="str">
        <f t="shared" si="3"/>
        <v/>
      </c>
      <c r="P66" s="40"/>
      <c r="Q66" s="43">
        <f t="shared" si="4"/>
        <v>0</v>
      </c>
      <c r="S66" s="121" t="str">
        <f t="shared" si="5"/>
        <v/>
      </c>
      <c r="T66" s="115" t="str">
        <f t="shared" si="6"/>
        <v/>
      </c>
    </row>
    <row r="67" spans="1:20" ht="24.95" customHeight="1" x14ac:dyDescent="0.2">
      <c r="A67" s="139"/>
      <c r="B67" s="140"/>
      <c r="C67" s="140"/>
      <c r="D67" s="122"/>
      <c r="E67" s="111"/>
      <c r="F67" s="118"/>
      <c r="G67" s="33"/>
      <c r="H67" s="34"/>
      <c r="I67" s="27">
        <f t="shared" si="1"/>
        <v>0</v>
      </c>
      <c r="J67" s="34"/>
      <c r="K67" s="34"/>
      <c r="L67" s="34"/>
      <c r="M67" s="34"/>
      <c r="N67" s="29">
        <f t="shared" si="2"/>
        <v>0</v>
      </c>
      <c r="O67" s="28" t="str">
        <f t="shared" si="3"/>
        <v/>
      </c>
      <c r="P67" s="40"/>
      <c r="Q67" s="43">
        <f t="shared" si="4"/>
        <v>0</v>
      </c>
      <c r="S67" s="121" t="str">
        <f t="shared" si="5"/>
        <v/>
      </c>
      <c r="T67" s="115" t="str">
        <f t="shared" si="6"/>
        <v/>
      </c>
    </row>
    <row r="68" spans="1:20" ht="24.95" customHeight="1" x14ac:dyDescent="0.2">
      <c r="A68" s="139"/>
      <c r="B68" s="140"/>
      <c r="C68" s="140"/>
      <c r="D68" s="122"/>
      <c r="E68" s="111"/>
      <c r="F68" s="118"/>
      <c r="G68" s="33"/>
      <c r="H68" s="34"/>
      <c r="I68" s="27">
        <f t="shared" si="1"/>
        <v>0</v>
      </c>
      <c r="J68" s="34"/>
      <c r="K68" s="34"/>
      <c r="L68" s="34"/>
      <c r="M68" s="34"/>
      <c r="N68" s="29">
        <f t="shared" si="2"/>
        <v>0</v>
      </c>
      <c r="O68" s="28" t="str">
        <f t="shared" si="3"/>
        <v/>
      </c>
      <c r="P68" s="40"/>
      <c r="Q68" s="43">
        <f t="shared" si="4"/>
        <v>0</v>
      </c>
      <c r="S68" s="121" t="str">
        <f t="shared" si="5"/>
        <v/>
      </c>
      <c r="T68" s="115" t="str">
        <f t="shared" si="6"/>
        <v/>
      </c>
    </row>
    <row r="69" spans="1:20" ht="24.95" customHeight="1" x14ac:dyDescent="0.2">
      <c r="A69" s="139"/>
      <c r="B69" s="140"/>
      <c r="C69" s="140"/>
      <c r="D69" s="122"/>
      <c r="E69" s="111"/>
      <c r="F69" s="118"/>
      <c r="G69" s="33"/>
      <c r="H69" s="34"/>
      <c r="I69" s="27">
        <f t="shared" si="1"/>
        <v>0</v>
      </c>
      <c r="J69" s="34"/>
      <c r="K69" s="34"/>
      <c r="L69" s="34"/>
      <c r="M69" s="34"/>
      <c r="N69" s="29">
        <f t="shared" si="2"/>
        <v>0</v>
      </c>
      <c r="O69" s="28" t="str">
        <f t="shared" si="3"/>
        <v/>
      </c>
      <c r="P69" s="40"/>
      <c r="Q69" s="43">
        <f t="shared" si="4"/>
        <v>0</v>
      </c>
      <c r="S69" s="121" t="str">
        <f t="shared" si="5"/>
        <v/>
      </c>
      <c r="T69" s="115" t="str">
        <f t="shared" si="6"/>
        <v/>
      </c>
    </row>
    <row r="70" spans="1:20" ht="24.95" customHeight="1" x14ac:dyDescent="0.2">
      <c r="A70" s="139"/>
      <c r="B70" s="140"/>
      <c r="C70" s="140"/>
      <c r="D70" s="122"/>
      <c r="E70" s="111"/>
      <c r="F70" s="118"/>
      <c r="G70" s="33"/>
      <c r="H70" s="34"/>
      <c r="I70" s="27">
        <f t="shared" si="1"/>
        <v>0</v>
      </c>
      <c r="J70" s="34"/>
      <c r="K70" s="34"/>
      <c r="L70" s="34"/>
      <c r="M70" s="34"/>
      <c r="N70" s="29">
        <f t="shared" si="2"/>
        <v>0</v>
      </c>
      <c r="O70" s="28" t="str">
        <f t="shared" si="3"/>
        <v/>
      </c>
      <c r="P70" s="40"/>
      <c r="Q70" s="43">
        <f t="shared" si="4"/>
        <v>0</v>
      </c>
      <c r="S70" s="121" t="str">
        <f t="shared" si="5"/>
        <v/>
      </c>
      <c r="T70" s="115" t="str">
        <f t="shared" si="6"/>
        <v/>
      </c>
    </row>
    <row r="71" spans="1:20" ht="24.95" customHeight="1" x14ac:dyDescent="0.2">
      <c r="A71" s="139"/>
      <c r="B71" s="140"/>
      <c r="C71" s="140"/>
      <c r="D71" s="122"/>
      <c r="E71" s="111"/>
      <c r="F71" s="118"/>
      <c r="G71" s="33"/>
      <c r="H71" s="34"/>
      <c r="I71" s="27">
        <f t="shared" si="1"/>
        <v>0</v>
      </c>
      <c r="J71" s="34"/>
      <c r="K71" s="34"/>
      <c r="L71" s="34"/>
      <c r="M71" s="34"/>
      <c r="N71" s="29">
        <f t="shared" si="2"/>
        <v>0</v>
      </c>
      <c r="O71" s="28" t="str">
        <f t="shared" si="3"/>
        <v/>
      </c>
      <c r="P71" s="40"/>
      <c r="Q71" s="43">
        <f t="shared" si="4"/>
        <v>0</v>
      </c>
      <c r="S71" s="121" t="str">
        <f t="shared" si="5"/>
        <v/>
      </c>
      <c r="T71" s="115" t="str">
        <f t="shared" si="6"/>
        <v/>
      </c>
    </row>
    <row r="72" spans="1:20" ht="24.95" customHeight="1" x14ac:dyDescent="0.2">
      <c r="A72" s="139"/>
      <c r="B72" s="140"/>
      <c r="C72" s="140"/>
      <c r="D72" s="122"/>
      <c r="E72" s="111"/>
      <c r="F72" s="118"/>
      <c r="G72" s="33"/>
      <c r="H72" s="34"/>
      <c r="I72" s="27">
        <f t="shared" si="1"/>
        <v>0</v>
      </c>
      <c r="J72" s="34"/>
      <c r="K72" s="34"/>
      <c r="L72" s="34"/>
      <c r="M72" s="34"/>
      <c r="N72" s="29">
        <f t="shared" si="2"/>
        <v>0</v>
      </c>
      <c r="O72" s="28" t="str">
        <f t="shared" si="3"/>
        <v/>
      </c>
      <c r="P72" s="40"/>
      <c r="Q72" s="43">
        <f t="shared" si="4"/>
        <v>0</v>
      </c>
      <c r="S72" s="121" t="str">
        <f t="shared" si="5"/>
        <v/>
      </c>
      <c r="T72" s="115" t="str">
        <f t="shared" si="6"/>
        <v/>
      </c>
    </row>
    <row r="73" spans="1:20" ht="24.95" customHeight="1" x14ac:dyDescent="0.2">
      <c r="A73" s="139"/>
      <c r="B73" s="140"/>
      <c r="C73" s="140"/>
      <c r="D73" s="122"/>
      <c r="E73" s="111"/>
      <c r="F73" s="118"/>
      <c r="G73" s="33"/>
      <c r="H73" s="34"/>
      <c r="I73" s="27">
        <f t="shared" si="1"/>
        <v>0</v>
      </c>
      <c r="J73" s="34"/>
      <c r="K73" s="34"/>
      <c r="L73" s="34"/>
      <c r="M73" s="34"/>
      <c r="N73" s="29">
        <f t="shared" si="2"/>
        <v>0</v>
      </c>
      <c r="O73" s="28" t="str">
        <f t="shared" si="3"/>
        <v/>
      </c>
      <c r="P73" s="40"/>
      <c r="Q73" s="43">
        <f t="shared" si="4"/>
        <v>0</v>
      </c>
      <c r="S73" s="121" t="str">
        <f t="shared" si="5"/>
        <v/>
      </c>
      <c r="T73" s="115" t="str">
        <f t="shared" si="6"/>
        <v/>
      </c>
    </row>
    <row r="74" spans="1:20" ht="24.95" customHeight="1" x14ac:dyDescent="0.2">
      <c r="A74" s="139"/>
      <c r="B74" s="140"/>
      <c r="C74" s="140"/>
      <c r="D74" s="122"/>
      <c r="E74" s="111"/>
      <c r="F74" s="118"/>
      <c r="G74" s="33"/>
      <c r="H74" s="34"/>
      <c r="I74" s="27">
        <f t="shared" si="1"/>
        <v>0</v>
      </c>
      <c r="J74" s="34"/>
      <c r="K74" s="34"/>
      <c r="L74" s="34"/>
      <c r="M74" s="34"/>
      <c r="N74" s="29">
        <f t="shared" si="2"/>
        <v>0</v>
      </c>
      <c r="O74" s="28" t="str">
        <f t="shared" si="3"/>
        <v/>
      </c>
      <c r="P74" s="40"/>
      <c r="Q74" s="43">
        <f t="shared" si="4"/>
        <v>0</v>
      </c>
      <c r="S74" s="121" t="str">
        <f t="shared" si="5"/>
        <v/>
      </c>
      <c r="T74" s="115" t="str">
        <f t="shared" si="6"/>
        <v/>
      </c>
    </row>
    <row r="75" spans="1:20" ht="24.95" customHeight="1" x14ac:dyDescent="0.2">
      <c r="A75" s="139"/>
      <c r="B75" s="140"/>
      <c r="C75" s="140"/>
      <c r="D75" s="122"/>
      <c r="E75" s="111"/>
      <c r="F75" s="118"/>
      <c r="G75" s="33"/>
      <c r="H75" s="34"/>
      <c r="I75" s="27">
        <f t="shared" si="1"/>
        <v>0</v>
      </c>
      <c r="J75" s="34"/>
      <c r="K75" s="34"/>
      <c r="L75" s="34"/>
      <c r="M75" s="34"/>
      <c r="N75" s="29">
        <f t="shared" si="2"/>
        <v>0</v>
      </c>
      <c r="O75" s="28" t="str">
        <f t="shared" si="3"/>
        <v/>
      </c>
      <c r="P75" s="40"/>
      <c r="Q75" s="43">
        <f t="shared" si="4"/>
        <v>0</v>
      </c>
      <c r="S75" s="121" t="str">
        <f t="shared" si="5"/>
        <v/>
      </c>
      <c r="T75" s="115" t="str">
        <f t="shared" si="6"/>
        <v/>
      </c>
    </row>
    <row r="76" spans="1:20" ht="24.95" customHeight="1" x14ac:dyDescent="0.2">
      <c r="A76" s="139"/>
      <c r="B76" s="140"/>
      <c r="C76" s="140"/>
      <c r="D76" s="122"/>
      <c r="E76" s="111"/>
      <c r="F76" s="118"/>
      <c r="G76" s="33"/>
      <c r="H76" s="34"/>
      <c r="I76" s="27">
        <f t="shared" si="1"/>
        <v>0</v>
      </c>
      <c r="J76" s="34"/>
      <c r="K76" s="34"/>
      <c r="L76" s="34"/>
      <c r="M76" s="34"/>
      <c r="N76" s="29">
        <f t="shared" si="2"/>
        <v>0</v>
      </c>
      <c r="O76" s="28" t="str">
        <f t="shared" si="3"/>
        <v/>
      </c>
      <c r="P76" s="40"/>
      <c r="Q76" s="43">
        <f t="shared" si="4"/>
        <v>0</v>
      </c>
      <c r="S76" s="121" t="str">
        <f t="shared" si="5"/>
        <v/>
      </c>
      <c r="T76" s="115" t="str">
        <f t="shared" si="6"/>
        <v/>
      </c>
    </row>
    <row r="77" spans="1:20" ht="24.95" customHeight="1" x14ac:dyDescent="0.2">
      <c r="A77" s="139"/>
      <c r="B77" s="140"/>
      <c r="C77" s="140"/>
      <c r="D77" s="122"/>
      <c r="E77" s="111"/>
      <c r="F77" s="118"/>
      <c r="G77" s="33"/>
      <c r="H77" s="34"/>
      <c r="I77" s="27">
        <f t="shared" si="1"/>
        <v>0</v>
      </c>
      <c r="J77" s="34"/>
      <c r="K77" s="34"/>
      <c r="L77" s="34"/>
      <c r="M77" s="34"/>
      <c r="N77" s="29">
        <f t="shared" si="2"/>
        <v>0</v>
      </c>
      <c r="O77" s="28" t="str">
        <f t="shared" si="3"/>
        <v/>
      </c>
      <c r="P77" s="40"/>
      <c r="Q77" s="43">
        <f t="shared" si="4"/>
        <v>0</v>
      </c>
      <c r="S77" s="121" t="str">
        <f t="shared" si="5"/>
        <v/>
      </c>
      <c r="T77" s="115" t="str">
        <f t="shared" si="6"/>
        <v/>
      </c>
    </row>
    <row r="78" spans="1:20" ht="24.95" customHeight="1" x14ac:dyDescent="0.2">
      <c r="A78" s="139"/>
      <c r="B78" s="140"/>
      <c r="C78" s="140"/>
      <c r="D78" s="122"/>
      <c r="E78" s="111"/>
      <c r="F78" s="118"/>
      <c r="G78" s="33"/>
      <c r="H78" s="34"/>
      <c r="I78" s="27">
        <f t="shared" si="1"/>
        <v>0</v>
      </c>
      <c r="J78" s="34"/>
      <c r="K78" s="34"/>
      <c r="L78" s="34"/>
      <c r="M78" s="34"/>
      <c r="N78" s="29">
        <f t="shared" si="2"/>
        <v>0</v>
      </c>
      <c r="O78" s="28" t="str">
        <f t="shared" si="3"/>
        <v/>
      </c>
      <c r="P78" s="40"/>
      <c r="Q78" s="43">
        <f t="shared" si="4"/>
        <v>0</v>
      </c>
      <c r="S78" s="121" t="str">
        <f t="shared" si="5"/>
        <v/>
      </c>
      <c r="T78" s="115" t="str">
        <f t="shared" si="6"/>
        <v/>
      </c>
    </row>
    <row r="79" spans="1:20" ht="24.95" customHeight="1" x14ac:dyDescent="0.2">
      <c r="A79" s="139"/>
      <c r="B79" s="140"/>
      <c r="C79" s="140"/>
      <c r="D79" s="122"/>
      <c r="E79" s="111"/>
      <c r="F79" s="118"/>
      <c r="G79" s="33"/>
      <c r="H79" s="34"/>
      <c r="I79" s="27">
        <f t="shared" si="1"/>
        <v>0</v>
      </c>
      <c r="J79" s="34"/>
      <c r="K79" s="34"/>
      <c r="L79" s="34"/>
      <c r="M79" s="34"/>
      <c r="N79" s="29">
        <f t="shared" si="2"/>
        <v>0</v>
      </c>
      <c r="O79" s="28" t="str">
        <f t="shared" si="3"/>
        <v/>
      </c>
      <c r="P79" s="40"/>
      <c r="Q79" s="43">
        <f t="shared" si="4"/>
        <v>0</v>
      </c>
      <c r="S79" s="121" t="str">
        <f t="shared" si="5"/>
        <v/>
      </c>
      <c r="T79" s="115" t="str">
        <f t="shared" si="6"/>
        <v/>
      </c>
    </row>
    <row r="80" spans="1:20" ht="24.95" customHeight="1" x14ac:dyDescent="0.2">
      <c r="A80" s="139"/>
      <c r="B80" s="140"/>
      <c r="C80" s="140"/>
      <c r="D80" s="122"/>
      <c r="E80" s="111"/>
      <c r="F80" s="118"/>
      <c r="G80" s="33"/>
      <c r="H80" s="34"/>
      <c r="I80" s="27">
        <f t="shared" si="1"/>
        <v>0</v>
      </c>
      <c r="J80" s="34"/>
      <c r="K80" s="34"/>
      <c r="L80" s="34"/>
      <c r="M80" s="34"/>
      <c r="N80" s="29">
        <f t="shared" si="2"/>
        <v>0</v>
      </c>
      <c r="O80" s="28" t="str">
        <f t="shared" si="3"/>
        <v/>
      </c>
      <c r="P80" s="40"/>
      <c r="Q80" s="43">
        <f t="shared" si="4"/>
        <v>0</v>
      </c>
      <c r="S80" s="121" t="str">
        <f t="shared" si="5"/>
        <v/>
      </c>
      <c r="T80" s="115" t="str">
        <f t="shared" si="6"/>
        <v/>
      </c>
    </row>
    <row r="81" spans="1:20" ht="24.95" customHeight="1" x14ac:dyDescent="0.2">
      <c r="A81" s="139"/>
      <c r="B81" s="140"/>
      <c r="C81" s="140"/>
      <c r="D81" s="122"/>
      <c r="E81" s="111"/>
      <c r="F81" s="118"/>
      <c r="G81" s="33"/>
      <c r="H81" s="34"/>
      <c r="I81" s="27">
        <f t="shared" si="1"/>
        <v>0</v>
      </c>
      <c r="J81" s="34"/>
      <c r="K81" s="34"/>
      <c r="L81" s="34"/>
      <c r="M81" s="34"/>
      <c r="N81" s="29">
        <f t="shared" si="2"/>
        <v>0</v>
      </c>
      <c r="O81" s="28" t="str">
        <f t="shared" si="3"/>
        <v/>
      </c>
      <c r="P81" s="40"/>
      <c r="Q81" s="43">
        <f t="shared" si="4"/>
        <v>0</v>
      </c>
      <c r="S81" s="121" t="str">
        <f t="shared" si="5"/>
        <v/>
      </c>
      <c r="T81" s="115" t="str">
        <f t="shared" si="6"/>
        <v/>
      </c>
    </row>
    <row r="82" spans="1:20" ht="24.95" customHeight="1" x14ac:dyDescent="0.2">
      <c r="A82" s="139"/>
      <c r="B82" s="140"/>
      <c r="C82" s="140"/>
      <c r="D82" s="122"/>
      <c r="E82" s="111"/>
      <c r="F82" s="118"/>
      <c r="G82" s="33"/>
      <c r="H82" s="34"/>
      <c r="I82" s="27">
        <f t="shared" si="1"/>
        <v>0</v>
      </c>
      <c r="J82" s="34"/>
      <c r="K82" s="34"/>
      <c r="L82" s="34"/>
      <c r="M82" s="34"/>
      <c r="N82" s="29">
        <f t="shared" si="2"/>
        <v>0</v>
      </c>
      <c r="O82" s="28" t="str">
        <f t="shared" si="3"/>
        <v/>
      </c>
      <c r="P82" s="40"/>
      <c r="Q82" s="43">
        <f t="shared" si="4"/>
        <v>0</v>
      </c>
      <c r="S82" s="121" t="str">
        <f t="shared" si="5"/>
        <v/>
      </c>
      <c r="T82" s="115" t="str">
        <f t="shared" si="6"/>
        <v/>
      </c>
    </row>
    <row r="83" spans="1:20" ht="24.95" customHeight="1" x14ac:dyDescent="0.2">
      <c r="A83" s="139"/>
      <c r="B83" s="140"/>
      <c r="C83" s="140"/>
      <c r="D83" s="122"/>
      <c r="E83" s="111"/>
      <c r="F83" s="118"/>
      <c r="G83" s="33"/>
      <c r="H83" s="34"/>
      <c r="I83" s="27">
        <f t="shared" si="1"/>
        <v>0</v>
      </c>
      <c r="J83" s="34"/>
      <c r="K83" s="34"/>
      <c r="L83" s="34"/>
      <c r="M83" s="34"/>
      <c r="N83" s="29">
        <f t="shared" si="2"/>
        <v>0</v>
      </c>
      <c r="O83" s="28" t="str">
        <f t="shared" si="3"/>
        <v/>
      </c>
      <c r="P83" s="40"/>
      <c r="Q83" s="43">
        <f t="shared" si="4"/>
        <v>0</v>
      </c>
      <c r="S83" s="121" t="str">
        <f t="shared" si="5"/>
        <v/>
      </c>
      <c r="T83" s="115" t="str">
        <f t="shared" si="6"/>
        <v/>
      </c>
    </row>
    <row r="84" spans="1:20" ht="24.95" customHeight="1" x14ac:dyDescent="0.2">
      <c r="A84" s="139"/>
      <c r="B84" s="140"/>
      <c r="C84" s="140"/>
      <c r="D84" s="122"/>
      <c r="E84" s="111"/>
      <c r="F84" s="118"/>
      <c r="G84" s="33"/>
      <c r="H84" s="34"/>
      <c r="I84" s="27">
        <f t="shared" si="1"/>
        <v>0</v>
      </c>
      <c r="J84" s="34"/>
      <c r="K84" s="34"/>
      <c r="L84" s="34"/>
      <c r="M84" s="34"/>
      <c r="N84" s="29">
        <f t="shared" si="2"/>
        <v>0</v>
      </c>
      <c r="O84" s="28" t="str">
        <f t="shared" si="3"/>
        <v/>
      </c>
      <c r="P84" s="40"/>
      <c r="Q84" s="43">
        <f t="shared" si="4"/>
        <v>0</v>
      </c>
      <c r="S84" s="121" t="str">
        <f t="shared" si="5"/>
        <v/>
      </c>
      <c r="T84" s="115" t="str">
        <f t="shared" si="6"/>
        <v/>
      </c>
    </row>
    <row r="85" spans="1:20" ht="24.95" customHeight="1" x14ac:dyDescent="0.2">
      <c r="A85" s="139"/>
      <c r="B85" s="140"/>
      <c r="C85" s="140"/>
      <c r="D85" s="122"/>
      <c r="E85" s="111"/>
      <c r="F85" s="118"/>
      <c r="G85" s="33"/>
      <c r="H85" s="34"/>
      <c r="I85" s="27">
        <f t="shared" si="1"/>
        <v>0</v>
      </c>
      <c r="J85" s="34"/>
      <c r="K85" s="34"/>
      <c r="L85" s="34"/>
      <c r="M85" s="34"/>
      <c r="N85" s="29">
        <f t="shared" si="2"/>
        <v>0</v>
      </c>
      <c r="O85" s="28" t="str">
        <f t="shared" si="3"/>
        <v/>
      </c>
      <c r="P85" s="40"/>
      <c r="Q85" s="43">
        <f t="shared" si="4"/>
        <v>0</v>
      </c>
      <c r="S85" s="121" t="str">
        <f t="shared" si="5"/>
        <v/>
      </c>
      <c r="T85" s="115" t="str">
        <f t="shared" si="6"/>
        <v/>
      </c>
    </row>
    <row r="86" spans="1:20" ht="24.95" customHeight="1" x14ac:dyDescent="0.2">
      <c r="A86" s="139"/>
      <c r="B86" s="140"/>
      <c r="C86" s="140"/>
      <c r="D86" s="122"/>
      <c r="E86" s="111"/>
      <c r="F86" s="118"/>
      <c r="G86" s="33"/>
      <c r="H86" s="34"/>
      <c r="I86" s="27">
        <f t="shared" ref="I86:I131" si="7">ROUNDDOWN(G86*H86,2)</f>
        <v>0</v>
      </c>
      <c r="J86" s="34"/>
      <c r="K86" s="34"/>
      <c r="L86" s="34"/>
      <c r="M86" s="34"/>
      <c r="N86" s="29">
        <f t="shared" ref="N86:N131" si="8">SUM(J86:M86)</f>
        <v>0</v>
      </c>
      <c r="O86" s="28" t="str">
        <f t="shared" ref="O86:O131" si="9">IF(ROUNDDOWN(G86*H86,2)-ROUNDDOWN(SUM(J86:M86),2)=0,"","zlý súčet")</f>
        <v/>
      </c>
      <c r="P86" s="40"/>
      <c r="Q86" s="43">
        <f t="shared" ref="Q86:Q131" si="10">N86-P86</f>
        <v>0</v>
      </c>
      <c r="S86" s="121" t="str">
        <f t="shared" ref="S86:S131" si="11">IF(D86="menej rozvinuté regióny","MRR",IF(D86="iné regióny","ine_regiony",""))</f>
        <v/>
      </c>
      <c r="T86" s="115" t="str">
        <f t="shared" ref="T86:T131" si="12">IF(AND(I86&gt;0,OR(D86="",E86="")),"nekorektne zadané údaje",IF(AND(D86="iné regióny",OR(E86="výstup na prílohe I. ZFEU menej rozvinuté regióny",E86="výstup mimo prílohy I. ZFEU - PO, KE, BB, ZA kraj",E86="výstup mimo prílohy I. ZFEU - TN, NR, TT kraj")),"nekorektne zadané údaje",IF(AND(D86="menej rozvinuté regióny",OR(E86="výstup na prílohe I. ZFEU ostatné regióny (Bratislavský kraj)",E86="výstup mimo prílohy I. ZFEU - Bratislavský kraj")),"nekorektne zadané údaje","")))</f>
        <v/>
      </c>
    </row>
    <row r="87" spans="1:20" ht="24.95" customHeight="1" x14ac:dyDescent="0.2">
      <c r="A87" s="139"/>
      <c r="B87" s="140"/>
      <c r="C87" s="140"/>
      <c r="D87" s="122"/>
      <c r="E87" s="111"/>
      <c r="F87" s="118"/>
      <c r="G87" s="33"/>
      <c r="H87" s="34"/>
      <c r="I87" s="27">
        <f t="shared" si="7"/>
        <v>0</v>
      </c>
      <c r="J87" s="34"/>
      <c r="K87" s="34"/>
      <c r="L87" s="34"/>
      <c r="M87" s="34"/>
      <c r="N87" s="29">
        <f t="shared" si="8"/>
        <v>0</v>
      </c>
      <c r="O87" s="28" t="str">
        <f t="shared" si="9"/>
        <v/>
      </c>
      <c r="P87" s="40"/>
      <c r="Q87" s="43">
        <f t="shared" si="10"/>
        <v>0</v>
      </c>
      <c r="S87" s="121" t="str">
        <f t="shared" si="11"/>
        <v/>
      </c>
      <c r="T87" s="115" t="str">
        <f t="shared" si="12"/>
        <v/>
      </c>
    </row>
    <row r="88" spans="1:20" ht="24.95" customHeight="1" x14ac:dyDescent="0.2">
      <c r="A88" s="139"/>
      <c r="B88" s="140"/>
      <c r="C88" s="140"/>
      <c r="D88" s="122"/>
      <c r="E88" s="111"/>
      <c r="F88" s="118"/>
      <c r="G88" s="33"/>
      <c r="H88" s="34"/>
      <c r="I88" s="27">
        <f t="shared" si="7"/>
        <v>0</v>
      </c>
      <c r="J88" s="34"/>
      <c r="K88" s="34"/>
      <c r="L88" s="34"/>
      <c r="M88" s="34"/>
      <c r="N88" s="29">
        <f t="shared" si="8"/>
        <v>0</v>
      </c>
      <c r="O88" s="28" t="str">
        <f t="shared" si="9"/>
        <v/>
      </c>
      <c r="P88" s="40"/>
      <c r="Q88" s="43">
        <f t="shared" si="10"/>
        <v>0</v>
      </c>
      <c r="S88" s="121" t="str">
        <f t="shared" si="11"/>
        <v/>
      </c>
      <c r="T88" s="115" t="str">
        <f t="shared" si="12"/>
        <v/>
      </c>
    </row>
    <row r="89" spans="1:20" ht="24.95" customHeight="1" x14ac:dyDescent="0.2">
      <c r="A89" s="139"/>
      <c r="B89" s="140"/>
      <c r="C89" s="140"/>
      <c r="D89" s="122"/>
      <c r="E89" s="111"/>
      <c r="F89" s="118"/>
      <c r="G89" s="33"/>
      <c r="H89" s="34"/>
      <c r="I89" s="27">
        <f t="shared" si="7"/>
        <v>0</v>
      </c>
      <c r="J89" s="34"/>
      <c r="K89" s="34"/>
      <c r="L89" s="34"/>
      <c r="M89" s="34"/>
      <c r="N89" s="29">
        <f t="shared" si="8"/>
        <v>0</v>
      </c>
      <c r="O89" s="28" t="str">
        <f t="shared" si="9"/>
        <v/>
      </c>
      <c r="P89" s="40"/>
      <c r="Q89" s="43">
        <f t="shared" si="10"/>
        <v>0</v>
      </c>
      <c r="S89" s="121" t="str">
        <f t="shared" si="11"/>
        <v/>
      </c>
      <c r="T89" s="115" t="str">
        <f t="shared" si="12"/>
        <v/>
      </c>
    </row>
    <row r="90" spans="1:20" ht="24.95" customHeight="1" x14ac:dyDescent="0.2">
      <c r="A90" s="139"/>
      <c r="B90" s="140"/>
      <c r="C90" s="140"/>
      <c r="D90" s="122"/>
      <c r="E90" s="111"/>
      <c r="F90" s="118"/>
      <c r="G90" s="33"/>
      <c r="H90" s="34"/>
      <c r="I90" s="27">
        <f t="shared" si="7"/>
        <v>0</v>
      </c>
      <c r="J90" s="34"/>
      <c r="K90" s="34"/>
      <c r="L90" s="34"/>
      <c r="M90" s="34"/>
      <c r="N90" s="29">
        <f t="shared" si="8"/>
        <v>0</v>
      </c>
      <c r="O90" s="28" t="str">
        <f t="shared" si="9"/>
        <v/>
      </c>
      <c r="P90" s="40"/>
      <c r="Q90" s="43">
        <f t="shared" si="10"/>
        <v>0</v>
      </c>
      <c r="S90" s="121" t="str">
        <f t="shared" si="11"/>
        <v/>
      </c>
      <c r="T90" s="115" t="str">
        <f t="shared" si="12"/>
        <v/>
      </c>
    </row>
    <row r="91" spans="1:20" ht="24.95" customHeight="1" x14ac:dyDescent="0.2">
      <c r="A91" s="139"/>
      <c r="B91" s="140"/>
      <c r="C91" s="140"/>
      <c r="D91" s="122"/>
      <c r="E91" s="111"/>
      <c r="F91" s="118"/>
      <c r="G91" s="33"/>
      <c r="H91" s="34"/>
      <c r="I91" s="27">
        <f t="shared" si="7"/>
        <v>0</v>
      </c>
      <c r="J91" s="34"/>
      <c r="K91" s="34"/>
      <c r="L91" s="34"/>
      <c r="M91" s="34"/>
      <c r="N91" s="29">
        <f t="shared" si="8"/>
        <v>0</v>
      </c>
      <c r="O91" s="28" t="str">
        <f t="shared" si="9"/>
        <v/>
      </c>
      <c r="P91" s="40"/>
      <c r="Q91" s="43">
        <f t="shared" si="10"/>
        <v>0</v>
      </c>
      <c r="S91" s="121" t="str">
        <f t="shared" si="11"/>
        <v/>
      </c>
      <c r="T91" s="115" t="str">
        <f t="shared" si="12"/>
        <v/>
      </c>
    </row>
    <row r="92" spans="1:20" ht="24.95" customHeight="1" x14ac:dyDescent="0.2">
      <c r="A92" s="139"/>
      <c r="B92" s="140"/>
      <c r="C92" s="140"/>
      <c r="D92" s="122"/>
      <c r="E92" s="111"/>
      <c r="F92" s="118"/>
      <c r="G92" s="33"/>
      <c r="H92" s="34"/>
      <c r="I92" s="27">
        <f t="shared" si="7"/>
        <v>0</v>
      </c>
      <c r="J92" s="34"/>
      <c r="K92" s="34"/>
      <c r="L92" s="34"/>
      <c r="M92" s="34"/>
      <c r="N92" s="29">
        <f t="shared" si="8"/>
        <v>0</v>
      </c>
      <c r="O92" s="28" t="str">
        <f t="shared" si="9"/>
        <v/>
      </c>
      <c r="P92" s="40"/>
      <c r="Q92" s="43">
        <f t="shared" si="10"/>
        <v>0</v>
      </c>
      <c r="S92" s="121" t="str">
        <f t="shared" si="11"/>
        <v/>
      </c>
      <c r="T92" s="115" t="str">
        <f t="shared" si="12"/>
        <v/>
      </c>
    </row>
    <row r="93" spans="1:20" ht="24.95" customHeight="1" x14ac:dyDescent="0.2">
      <c r="A93" s="139"/>
      <c r="B93" s="140"/>
      <c r="C93" s="140"/>
      <c r="D93" s="122"/>
      <c r="E93" s="111"/>
      <c r="F93" s="118"/>
      <c r="G93" s="33"/>
      <c r="H93" s="34"/>
      <c r="I93" s="27">
        <f t="shared" si="7"/>
        <v>0</v>
      </c>
      <c r="J93" s="34"/>
      <c r="K93" s="34"/>
      <c r="L93" s="34"/>
      <c r="M93" s="34"/>
      <c r="N93" s="29">
        <f t="shared" si="8"/>
        <v>0</v>
      </c>
      <c r="O93" s="28" t="str">
        <f t="shared" si="9"/>
        <v/>
      </c>
      <c r="P93" s="40"/>
      <c r="Q93" s="43">
        <f t="shared" si="10"/>
        <v>0</v>
      </c>
      <c r="S93" s="121" t="str">
        <f t="shared" si="11"/>
        <v/>
      </c>
      <c r="T93" s="115" t="str">
        <f t="shared" si="12"/>
        <v/>
      </c>
    </row>
    <row r="94" spans="1:20" ht="24.95" customHeight="1" x14ac:dyDescent="0.2">
      <c r="A94" s="139"/>
      <c r="B94" s="140"/>
      <c r="C94" s="140"/>
      <c r="D94" s="122"/>
      <c r="E94" s="111"/>
      <c r="F94" s="118"/>
      <c r="G94" s="33"/>
      <c r="H94" s="34"/>
      <c r="I94" s="27">
        <f t="shared" si="7"/>
        <v>0</v>
      </c>
      <c r="J94" s="34"/>
      <c r="K94" s="34"/>
      <c r="L94" s="34"/>
      <c r="M94" s="34"/>
      <c r="N94" s="29">
        <f t="shared" si="8"/>
        <v>0</v>
      </c>
      <c r="O94" s="28" t="str">
        <f t="shared" si="9"/>
        <v/>
      </c>
      <c r="P94" s="40"/>
      <c r="Q94" s="43">
        <f t="shared" si="10"/>
        <v>0</v>
      </c>
      <c r="S94" s="121" t="str">
        <f t="shared" si="11"/>
        <v/>
      </c>
      <c r="T94" s="115" t="str">
        <f t="shared" si="12"/>
        <v/>
      </c>
    </row>
    <row r="95" spans="1:20" ht="24.95" customHeight="1" x14ac:dyDescent="0.2">
      <c r="A95" s="139"/>
      <c r="B95" s="140"/>
      <c r="C95" s="140"/>
      <c r="D95" s="122"/>
      <c r="E95" s="111"/>
      <c r="F95" s="118"/>
      <c r="G95" s="33"/>
      <c r="H95" s="34"/>
      <c r="I95" s="27">
        <f t="shared" si="7"/>
        <v>0</v>
      </c>
      <c r="J95" s="34"/>
      <c r="K95" s="34"/>
      <c r="L95" s="34"/>
      <c r="M95" s="34"/>
      <c r="N95" s="29">
        <f t="shared" si="8"/>
        <v>0</v>
      </c>
      <c r="O95" s="28" t="str">
        <f t="shared" si="9"/>
        <v/>
      </c>
      <c r="P95" s="40"/>
      <c r="Q95" s="43">
        <f t="shared" si="10"/>
        <v>0</v>
      </c>
      <c r="S95" s="121" t="str">
        <f t="shared" si="11"/>
        <v/>
      </c>
      <c r="T95" s="115" t="str">
        <f t="shared" si="12"/>
        <v/>
      </c>
    </row>
    <row r="96" spans="1:20" ht="24.95" customHeight="1" x14ac:dyDescent="0.2">
      <c r="A96" s="139"/>
      <c r="B96" s="140"/>
      <c r="C96" s="140"/>
      <c r="D96" s="122"/>
      <c r="E96" s="111"/>
      <c r="F96" s="118"/>
      <c r="G96" s="33"/>
      <c r="H96" s="34"/>
      <c r="I96" s="27">
        <f t="shared" si="7"/>
        <v>0</v>
      </c>
      <c r="J96" s="34"/>
      <c r="K96" s="34"/>
      <c r="L96" s="34"/>
      <c r="M96" s="34"/>
      <c r="N96" s="29">
        <f t="shared" si="8"/>
        <v>0</v>
      </c>
      <c r="O96" s="28" t="str">
        <f t="shared" si="9"/>
        <v/>
      </c>
      <c r="P96" s="40"/>
      <c r="Q96" s="43">
        <f t="shared" si="10"/>
        <v>0</v>
      </c>
      <c r="S96" s="121" t="str">
        <f t="shared" si="11"/>
        <v/>
      </c>
      <c r="T96" s="115" t="str">
        <f t="shared" si="12"/>
        <v/>
      </c>
    </row>
    <row r="97" spans="1:20" ht="24.95" customHeight="1" x14ac:dyDescent="0.2">
      <c r="A97" s="139"/>
      <c r="B97" s="140"/>
      <c r="C97" s="140"/>
      <c r="D97" s="122"/>
      <c r="E97" s="111"/>
      <c r="F97" s="118"/>
      <c r="G97" s="33"/>
      <c r="H97" s="34"/>
      <c r="I97" s="27">
        <f t="shared" si="7"/>
        <v>0</v>
      </c>
      <c r="J97" s="34"/>
      <c r="K97" s="34"/>
      <c r="L97" s="34"/>
      <c r="M97" s="34"/>
      <c r="N97" s="29">
        <f t="shared" si="8"/>
        <v>0</v>
      </c>
      <c r="O97" s="28" t="str">
        <f t="shared" si="9"/>
        <v/>
      </c>
      <c r="P97" s="40"/>
      <c r="Q97" s="43">
        <f t="shared" si="10"/>
        <v>0</v>
      </c>
      <c r="S97" s="121" t="str">
        <f t="shared" si="11"/>
        <v/>
      </c>
      <c r="T97" s="115" t="str">
        <f t="shared" si="12"/>
        <v/>
      </c>
    </row>
    <row r="98" spans="1:20" ht="24.95" customHeight="1" x14ac:dyDescent="0.2">
      <c r="A98" s="139"/>
      <c r="B98" s="140"/>
      <c r="C98" s="140"/>
      <c r="D98" s="122"/>
      <c r="E98" s="111"/>
      <c r="F98" s="118"/>
      <c r="G98" s="33"/>
      <c r="H98" s="34"/>
      <c r="I98" s="27">
        <f t="shared" si="7"/>
        <v>0</v>
      </c>
      <c r="J98" s="34"/>
      <c r="K98" s="34"/>
      <c r="L98" s="34"/>
      <c r="M98" s="34"/>
      <c r="N98" s="29">
        <f t="shared" si="8"/>
        <v>0</v>
      </c>
      <c r="O98" s="28" t="str">
        <f t="shared" si="9"/>
        <v/>
      </c>
      <c r="P98" s="40"/>
      <c r="Q98" s="43">
        <f t="shared" si="10"/>
        <v>0</v>
      </c>
      <c r="S98" s="121" t="str">
        <f t="shared" si="11"/>
        <v/>
      </c>
      <c r="T98" s="115" t="str">
        <f t="shared" si="12"/>
        <v/>
      </c>
    </row>
    <row r="99" spans="1:20" ht="24.95" customHeight="1" x14ac:dyDescent="0.2">
      <c r="A99" s="139"/>
      <c r="B99" s="140"/>
      <c r="C99" s="140"/>
      <c r="D99" s="122"/>
      <c r="E99" s="111"/>
      <c r="F99" s="118"/>
      <c r="G99" s="33"/>
      <c r="H99" s="34"/>
      <c r="I99" s="27">
        <f t="shared" si="7"/>
        <v>0</v>
      </c>
      <c r="J99" s="34"/>
      <c r="K99" s="34"/>
      <c r="L99" s="34"/>
      <c r="M99" s="34"/>
      <c r="N99" s="29">
        <f t="shared" si="8"/>
        <v>0</v>
      </c>
      <c r="O99" s="28" t="str">
        <f t="shared" si="9"/>
        <v/>
      </c>
      <c r="P99" s="40"/>
      <c r="Q99" s="43">
        <f t="shared" si="10"/>
        <v>0</v>
      </c>
      <c r="S99" s="121" t="str">
        <f t="shared" si="11"/>
        <v/>
      </c>
      <c r="T99" s="115" t="str">
        <f t="shared" si="12"/>
        <v/>
      </c>
    </row>
    <row r="100" spans="1:20" ht="24.95" customHeight="1" x14ac:dyDescent="0.2">
      <c r="A100" s="139"/>
      <c r="B100" s="140"/>
      <c r="C100" s="140"/>
      <c r="D100" s="122"/>
      <c r="E100" s="111"/>
      <c r="F100" s="118"/>
      <c r="G100" s="33"/>
      <c r="H100" s="34"/>
      <c r="I100" s="27">
        <f t="shared" si="7"/>
        <v>0</v>
      </c>
      <c r="J100" s="34"/>
      <c r="K100" s="34"/>
      <c r="L100" s="34"/>
      <c r="M100" s="34"/>
      <c r="N100" s="29">
        <f t="shared" si="8"/>
        <v>0</v>
      </c>
      <c r="O100" s="28" t="str">
        <f t="shared" si="9"/>
        <v/>
      </c>
      <c r="P100" s="40"/>
      <c r="Q100" s="43">
        <f t="shared" si="10"/>
        <v>0</v>
      </c>
      <c r="S100" s="121" t="str">
        <f t="shared" si="11"/>
        <v/>
      </c>
      <c r="T100" s="115" t="str">
        <f t="shared" si="12"/>
        <v/>
      </c>
    </row>
    <row r="101" spans="1:20" ht="24.95" customHeight="1" x14ac:dyDescent="0.2">
      <c r="A101" s="139"/>
      <c r="B101" s="140"/>
      <c r="C101" s="140"/>
      <c r="D101" s="122"/>
      <c r="E101" s="111"/>
      <c r="F101" s="118"/>
      <c r="G101" s="33"/>
      <c r="H101" s="34"/>
      <c r="I101" s="27">
        <f t="shared" si="7"/>
        <v>0</v>
      </c>
      <c r="J101" s="34"/>
      <c r="K101" s="34"/>
      <c r="L101" s="34"/>
      <c r="M101" s="34"/>
      <c r="N101" s="29">
        <f t="shared" si="8"/>
        <v>0</v>
      </c>
      <c r="O101" s="28" t="str">
        <f t="shared" si="9"/>
        <v/>
      </c>
      <c r="P101" s="40"/>
      <c r="Q101" s="43">
        <f t="shared" si="10"/>
        <v>0</v>
      </c>
      <c r="S101" s="121" t="str">
        <f t="shared" si="11"/>
        <v/>
      </c>
      <c r="T101" s="115" t="str">
        <f t="shared" si="12"/>
        <v/>
      </c>
    </row>
    <row r="102" spans="1:20" ht="24.95" customHeight="1" x14ac:dyDescent="0.2">
      <c r="A102" s="139"/>
      <c r="B102" s="140"/>
      <c r="C102" s="140"/>
      <c r="D102" s="122"/>
      <c r="E102" s="111"/>
      <c r="F102" s="118"/>
      <c r="G102" s="33"/>
      <c r="H102" s="34"/>
      <c r="I102" s="27">
        <f t="shared" si="7"/>
        <v>0</v>
      </c>
      <c r="J102" s="34"/>
      <c r="K102" s="34"/>
      <c r="L102" s="34"/>
      <c r="M102" s="34"/>
      <c r="N102" s="29">
        <f t="shared" si="8"/>
        <v>0</v>
      </c>
      <c r="O102" s="28" t="str">
        <f t="shared" si="9"/>
        <v/>
      </c>
      <c r="P102" s="40"/>
      <c r="Q102" s="43">
        <f t="shared" si="10"/>
        <v>0</v>
      </c>
      <c r="S102" s="121" t="str">
        <f t="shared" si="11"/>
        <v/>
      </c>
      <c r="T102" s="115" t="str">
        <f t="shared" si="12"/>
        <v/>
      </c>
    </row>
    <row r="103" spans="1:20" ht="24.95" customHeight="1" x14ac:dyDescent="0.2">
      <c r="A103" s="139"/>
      <c r="B103" s="140"/>
      <c r="C103" s="140"/>
      <c r="D103" s="122"/>
      <c r="E103" s="111"/>
      <c r="F103" s="118"/>
      <c r="G103" s="33"/>
      <c r="H103" s="34"/>
      <c r="I103" s="27">
        <f t="shared" si="7"/>
        <v>0</v>
      </c>
      <c r="J103" s="34"/>
      <c r="K103" s="34"/>
      <c r="L103" s="34"/>
      <c r="M103" s="34"/>
      <c r="N103" s="29">
        <f t="shared" si="8"/>
        <v>0</v>
      </c>
      <c r="O103" s="28" t="str">
        <f t="shared" si="9"/>
        <v/>
      </c>
      <c r="P103" s="40"/>
      <c r="Q103" s="43">
        <f t="shared" si="10"/>
        <v>0</v>
      </c>
      <c r="S103" s="121" t="str">
        <f t="shared" si="11"/>
        <v/>
      </c>
      <c r="T103" s="115" t="str">
        <f t="shared" si="12"/>
        <v/>
      </c>
    </row>
    <row r="104" spans="1:20" ht="24.95" customHeight="1" x14ac:dyDescent="0.2">
      <c r="A104" s="139"/>
      <c r="B104" s="140"/>
      <c r="C104" s="140"/>
      <c r="D104" s="122"/>
      <c r="E104" s="111"/>
      <c r="F104" s="118"/>
      <c r="G104" s="33"/>
      <c r="H104" s="34"/>
      <c r="I104" s="27">
        <f t="shared" si="7"/>
        <v>0</v>
      </c>
      <c r="J104" s="34"/>
      <c r="K104" s="34"/>
      <c r="L104" s="34"/>
      <c r="M104" s="34"/>
      <c r="N104" s="29">
        <f t="shared" si="8"/>
        <v>0</v>
      </c>
      <c r="O104" s="28" t="str">
        <f t="shared" si="9"/>
        <v/>
      </c>
      <c r="P104" s="40"/>
      <c r="Q104" s="43">
        <f t="shared" si="10"/>
        <v>0</v>
      </c>
      <c r="S104" s="121" t="str">
        <f t="shared" si="11"/>
        <v/>
      </c>
      <c r="T104" s="115" t="str">
        <f t="shared" si="12"/>
        <v/>
      </c>
    </row>
    <row r="105" spans="1:20" ht="24.95" customHeight="1" x14ac:dyDescent="0.2">
      <c r="A105" s="139"/>
      <c r="B105" s="140"/>
      <c r="C105" s="140"/>
      <c r="D105" s="122"/>
      <c r="E105" s="111"/>
      <c r="F105" s="118"/>
      <c r="G105" s="33"/>
      <c r="H105" s="34"/>
      <c r="I105" s="27">
        <f t="shared" si="7"/>
        <v>0</v>
      </c>
      <c r="J105" s="34"/>
      <c r="K105" s="34"/>
      <c r="L105" s="34"/>
      <c r="M105" s="34"/>
      <c r="N105" s="29">
        <f t="shared" si="8"/>
        <v>0</v>
      </c>
      <c r="O105" s="28" t="str">
        <f t="shared" si="9"/>
        <v/>
      </c>
      <c r="P105" s="40"/>
      <c r="Q105" s="43">
        <f t="shared" si="10"/>
        <v>0</v>
      </c>
      <c r="S105" s="121" t="str">
        <f t="shared" si="11"/>
        <v/>
      </c>
      <c r="T105" s="115" t="str">
        <f t="shared" si="12"/>
        <v/>
      </c>
    </row>
    <row r="106" spans="1:20" ht="24.95" customHeight="1" x14ac:dyDescent="0.2">
      <c r="A106" s="139"/>
      <c r="B106" s="140"/>
      <c r="C106" s="140"/>
      <c r="D106" s="122"/>
      <c r="E106" s="111"/>
      <c r="F106" s="118"/>
      <c r="G106" s="33"/>
      <c r="H106" s="34"/>
      <c r="I106" s="27">
        <f t="shared" si="7"/>
        <v>0</v>
      </c>
      <c r="J106" s="34"/>
      <c r="K106" s="34"/>
      <c r="L106" s="34"/>
      <c r="M106" s="34"/>
      <c r="N106" s="29">
        <f t="shared" si="8"/>
        <v>0</v>
      </c>
      <c r="O106" s="28" t="str">
        <f t="shared" si="9"/>
        <v/>
      </c>
      <c r="P106" s="40"/>
      <c r="Q106" s="43">
        <f t="shared" si="10"/>
        <v>0</v>
      </c>
      <c r="S106" s="121" t="str">
        <f t="shared" si="11"/>
        <v/>
      </c>
      <c r="T106" s="115" t="str">
        <f t="shared" si="12"/>
        <v/>
      </c>
    </row>
    <row r="107" spans="1:20" ht="24.95" customHeight="1" x14ac:dyDescent="0.2">
      <c r="A107" s="139"/>
      <c r="B107" s="140"/>
      <c r="C107" s="140"/>
      <c r="D107" s="122"/>
      <c r="E107" s="111"/>
      <c r="F107" s="118"/>
      <c r="G107" s="33"/>
      <c r="H107" s="34"/>
      <c r="I107" s="27">
        <f t="shared" si="7"/>
        <v>0</v>
      </c>
      <c r="J107" s="34"/>
      <c r="K107" s="34"/>
      <c r="L107" s="34"/>
      <c r="M107" s="34"/>
      <c r="N107" s="29">
        <f t="shared" si="8"/>
        <v>0</v>
      </c>
      <c r="O107" s="28" t="str">
        <f t="shared" si="9"/>
        <v/>
      </c>
      <c r="P107" s="40"/>
      <c r="Q107" s="43">
        <f t="shared" si="10"/>
        <v>0</v>
      </c>
      <c r="S107" s="121" t="str">
        <f t="shared" si="11"/>
        <v/>
      </c>
      <c r="T107" s="115" t="str">
        <f t="shared" si="12"/>
        <v/>
      </c>
    </row>
    <row r="108" spans="1:20" ht="24.95" customHeight="1" x14ac:dyDescent="0.2">
      <c r="A108" s="139"/>
      <c r="B108" s="140"/>
      <c r="C108" s="140"/>
      <c r="D108" s="122"/>
      <c r="E108" s="111"/>
      <c r="F108" s="118"/>
      <c r="G108" s="33"/>
      <c r="H108" s="34"/>
      <c r="I108" s="27">
        <f t="shared" si="7"/>
        <v>0</v>
      </c>
      <c r="J108" s="34"/>
      <c r="K108" s="34"/>
      <c r="L108" s="34"/>
      <c r="M108" s="34"/>
      <c r="N108" s="29">
        <f t="shared" si="8"/>
        <v>0</v>
      </c>
      <c r="O108" s="28" t="str">
        <f t="shared" si="9"/>
        <v/>
      </c>
      <c r="P108" s="40"/>
      <c r="Q108" s="43">
        <f t="shared" si="10"/>
        <v>0</v>
      </c>
      <c r="S108" s="121" t="str">
        <f t="shared" si="11"/>
        <v/>
      </c>
      <c r="T108" s="115" t="str">
        <f t="shared" si="12"/>
        <v/>
      </c>
    </row>
    <row r="109" spans="1:20" ht="24.95" customHeight="1" x14ac:dyDescent="0.2">
      <c r="A109" s="139"/>
      <c r="B109" s="140"/>
      <c r="C109" s="140"/>
      <c r="D109" s="122"/>
      <c r="E109" s="111"/>
      <c r="F109" s="118"/>
      <c r="G109" s="33"/>
      <c r="H109" s="34"/>
      <c r="I109" s="27">
        <f t="shared" si="7"/>
        <v>0</v>
      </c>
      <c r="J109" s="34"/>
      <c r="K109" s="34"/>
      <c r="L109" s="34"/>
      <c r="M109" s="34"/>
      <c r="N109" s="29">
        <f t="shared" si="8"/>
        <v>0</v>
      </c>
      <c r="O109" s="28" t="str">
        <f t="shared" si="9"/>
        <v/>
      </c>
      <c r="P109" s="40"/>
      <c r="Q109" s="43">
        <f t="shared" si="10"/>
        <v>0</v>
      </c>
      <c r="S109" s="121" t="str">
        <f t="shared" si="11"/>
        <v/>
      </c>
      <c r="T109" s="115" t="str">
        <f t="shared" si="12"/>
        <v/>
      </c>
    </row>
    <row r="110" spans="1:20" ht="24.95" customHeight="1" x14ac:dyDescent="0.2">
      <c r="A110" s="139"/>
      <c r="B110" s="140"/>
      <c r="C110" s="140"/>
      <c r="D110" s="122"/>
      <c r="E110" s="111"/>
      <c r="F110" s="118"/>
      <c r="G110" s="33"/>
      <c r="H110" s="34"/>
      <c r="I110" s="27">
        <f t="shared" si="7"/>
        <v>0</v>
      </c>
      <c r="J110" s="34"/>
      <c r="K110" s="34"/>
      <c r="L110" s="34"/>
      <c r="M110" s="34"/>
      <c r="N110" s="29">
        <f t="shared" si="8"/>
        <v>0</v>
      </c>
      <c r="O110" s="28" t="str">
        <f t="shared" si="9"/>
        <v/>
      </c>
      <c r="P110" s="40"/>
      <c r="Q110" s="43">
        <f t="shared" si="10"/>
        <v>0</v>
      </c>
      <c r="S110" s="121" t="str">
        <f t="shared" si="11"/>
        <v/>
      </c>
      <c r="T110" s="115" t="str">
        <f t="shared" si="12"/>
        <v/>
      </c>
    </row>
    <row r="111" spans="1:20" ht="24.95" customHeight="1" x14ac:dyDescent="0.2">
      <c r="A111" s="139"/>
      <c r="B111" s="140"/>
      <c r="C111" s="140"/>
      <c r="D111" s="122"/>
      <c r="E111" s="111"/>
      <c r="F111" s="118"/>
      <c r="G111" s="33"/>
      <c r="H111" s="34"/>
      <c r="I111" s="27">
        <f t="shared" si="7"/>
        <v>0</v>
      </c>
      <c r="J111" s="34"/>
      <c r="K111" s="34"/>
      <c r="L111" s="34"/>
      <c r="M111" s="34"/>
      <c r="N111" s="29">
        <f t="shared" si="8"/>
        <v>0</v>
      </c>
      <c r="O111" s="28" t="str">
        <f t="shared" si="9"/>
        <v/>
      </c>
      <c r="P111" s="40"/>
      <c r="Q111" s="43">
        <f t="shared" si="10"/>
        <v>0</v>
      </c>
      <c r="S111" s="121" t="str">
        <f t="shared" si="11"/>
        <v/>
      </c>
      <c r="T111" s="115" t="str">
        <f t="shared" si="12"/>
        <v/>
      </c>
    </row>
    <row r="112" spans="1:20" ht="24.95" customHeight="1" x14ac:dyDescent="0.2">
      <c r="A112" s="139"/>
      <c r="B112" s="140"/>
      <c r="C112" s="140"/>
      <c r="D112" s="122"/>
      <c r="E112" s="111"/>
      <c r="F112" s="118"/>
      <c r="G112" s="33"/>
      <c r="H112" s="34"/>
      <c r="I112" s="27">
        <f t="shared" si="7"/>
        <v>0</v>
      </c>
      <c r="J112" s="34"/>
      <c r="K112" s="34"/>
      <c r="L112" s="34"/>
      <c r="M112" s="34"/>
      <c r="N112" s="29">
        <f t="shared" si="8"/>
        <v>0</v>
      </c>
      <c r="O112" s="28" t="str">
        <f t="shared" si="9"/>
        <v/>
      </c>
      <c r="P112" s="40"/>
      <c r="Q112" s="43">
        <f t="shared" si="10"/>
        <v>0</v>
      </c>
      <c r="S112" s="121" t="str">
        <f t="shared" si="11"/>
        <v/>
      </c>
      <c r="T112" s="115" t="str">
        <f t="shared" si="12"/>
        <v/>
      </c>
    </row>
    <row r="113" spans="1:20" ht="24.95" customHeight="1" x14ac:dyDescent="0.2">
      <c r="A113" s="139"/>
      <c r="B113" s="140"/>
      <c r="C113" s="140"/>
      <c r="D113" s="122"/>
      <c r="E113" s="111"/>
      <c r="F113" s="118"/>
      <c r="G113" s="33"/>
      <c r="H113" s="34"/>
      <c r="I113" s="27">
        <f t="shared" si="7"/>
        <v>0</v>
      </c>
      <c r="J113" s="34"/>
      <c r="K113" s="34"/>
      <c r="L113" s="34"/>
      <c r="M113" s="34"/>
      <c r="N113" s="29">
        <f t="shared" si="8"/>
        <v>0</v>
      </c>
      <c r="O113" s="28" t="str">
        <f t="shared" si="9"/>
        <v/>
      </c>
      <c r="P113" s="40"/>
      <c r="Q113" s="43">
        <f t="shared" si="10"/>
        <v>0</v>
      </c>
      <c r="S113" s="121" t="str">
        <f t="shared" si="11"/>
        <v/>
      </c>
      <c r="T113" s="115" t="str">
        <f t="shared" si="12"/>
        <v/>
      </c>
    </row>
    <row r="114" spans="1:20" ht="24.95" customHeight="1" x14ac:dyDescent="0.2">
      <c r="A114" s="139"/>
      <c r="B114" s="140"/>
      <c r="C114" s="140"/>
      <c r="D114" s="122"/>
      <c r="E114" s="111"/>
      <c r="F114" s="118"/>
      <c r="G114" s="33"/>
      <c r="H114" s="34"/>
      <c r="I114" s="27">
        <f t="shared" si="7"/>
        <v>0</v>
      </c>
      <c r="J114" s="34"/>
      <c r="K114" s="34"/>
      <c r="L114" s="34"/>
      <c r="M114" s="34"/>
      <c r="N114" s="29">
        <f t="shared" si="8"/>
        <v>0</v>
      </c>
      <c r="O114" s="28" t="str">
        <f t="shared" si="9"/>
        <v/>
      </c>
      <c r="P114" s="40"/>
      <c r="Q114" s="43">
        <f t="shared" si="10"/>
        <v>0</v>
      </c>
      <c r="S114" s="121" t="str">
        <f t="shared" si="11"/>
        <v/>
      </c>
      <c r="T114" s="115" t="str">
        <f t="shared" si="12"/>
        <v/>
      </c>
    </row>
    <row r="115" spans="1:20" ht="24.95" customHeight="1" x14ac:dyDescent="0.2">
      <c r="A115" s="139"/>
      <c r="B115" s="140"/>
      <c r="C115" s="140"/>
      <c r="D115" s="122"/>
      <c r="E115" s="111"/>
      <c r="F115" s="118"/>
      <c r="G115" s="33"/>
      <c r="H115" s="34"/>
      <c r="I115" s="27">
        <f t="shared" si="7"/>
        <v>0</v>
      </c>
      <c r="J115" s="34"/>
      <c r="K115" s="34"/>
      <c r="L115" s="34"/>
      <c r="M115" s="34"/>
      <c r="N115" s="29">
        <f t="shared" si="8"/>
        <v>0</v>
      </c>
      <c r="O115" s="28" t="str">
        <f t="shared" si="9"/>
        <v/>
      </c>
      <c r="P115" s="40"/>
      <c r="Q115" s="43">
        <f t="shared" si="10"/>
        <v>0</v>
      </c>
      <c r="S115" s="121" t="str">
        <f t="shared" si="11"/>
        <v/>
      </c>
      <c r="T115" s="115" t="str">
        <f t="shared" si="12"/>
        <v/>
      </c>
    </row>
    <row r="116" spans="1:20" ht="24.95" customHeight="1" x14ac:dyDescent="0.2">
      <c r="A116" s="139"/>
      <c r="B116" s="140"/>
      <c r="C116" s="140"/>
      <c r="D116" s="122"/>
      <c r="E116" s="111"/>
      <c r="F116" s="118"/>
      <c r="G116" s="33"/>
      <c r="H116" s="34"/>
      <c r="I116" s="27">
        <f t="shared" si="7"/>
        <v>0</v>
      </c>
      <c r="J116" s="34"/>
      <c r="K116" s="34"/>
      <c r="L116" s="34"/>
      <c r="M116" s="34"/>
      <c r="N116" s="29">
        <f t="shared" si="8"/>
        <v>0</v>
      </c>
      <c r="O116" s="28" t="str">
        <f t="shared" si="9"/>
        <v/>
      </c>
      <c r="P116" s="40"/>
      <c r="Q116" s="43">
        <f t="shared" si="10"/>
        <v>0</v>
      </c>
      <c r="S116" s="121" t="str">
        <f t="shared" si="11"/>
        <v/>
      </c>
      <c r="T116" s="115" t="str">
        <f t="shared" si="12"/>
        <v/>
      </c>
    </row>
    <row r="117" spans="1:20" ht="24.95" customHeight="1" x14ac:dyDescent="0.2">
      <c r="A117" s="139"/>
      <c r="B117" s="140"/>
      <c r="C117" s="140"/>
      <c r="D117" s="122"/>
      <c r="E117" s="111"/>
      <c r="F117" s="118"/>
      <c r="G117" s="33"/>
      <c r="H117" s="34"/>
      <c r="I117" s="27">
        <f t="shared" si="7"/>
        <v>0</v>
      </c>
      <c r="J117" s="34"/>
      <c r="K117" s="34"/>
      <c r="L117" s="34"/>
      <c r="M117" s="34"/>
      <c r="N117" s="29">
        <f t="shared" si="8"/>
        <v>0</v>
      </c>
      <c r="O117" s="28" t="str">
        <f t="shared" si="9"/>
        <v/>
      </c>
      <c r="P117" s="40"/>
      <c r="Q117" s="43">
        <f t="shared" si="10"/>
        <v>0</v>
      </c>
      <c r="S117" s="121" t="str">
        <f t="shared" si="11"/>
        <v/>
      </c>
      <c r="T117" s="115" t="str">
        <f t="shared" si="12"/>
        <v/>
      </c>
    </row>
    <row r="118" spans="1:20" ht="24.95" customHeight="1" x14ac:dyDescent="0.2">
      <c r="A118" s="139"/>
      <c r="B118" s="140"/>
      <c r="C118" s="140"/>
      <c r="D118" s="122"/>
      <c r="E118" s="111"/>
      <c r="F118" s="118"/>
      <c r="G118" s="33"/>
      <c r="H118" s="34"/>
      <c r="I118" s="27">
        <f t="shared" si="7"/>
        <v>0</v>
      </c>
      <c r="J118" s="34"/>
      <c r="K118" s="34"/>
      <c r="L118" s="34"/>
      <c r="M118" s="34"/>
      <c r="N118" s="29">
        <f t="shared" si="8"/>
        <v>0</v>
      </c>
      <c r="O118" s="28" t="str">
        <f t="shared" si="9"/>
        <v/>
      </c>
      <c r="P118" s="40"/>
      <c r="Q118" s="43">
        <f t="shared" si="10"/>
        <v>0</v>
      </c>
      <c r="S118" s="121" t="str">
        <f t="shared" si="11"/>
        <v/>
      </c>
      <c r="T118" s="115" t="str">
        <f t="shared" si="12"/>
        <v/>
      </c>
    </row>
    <row r="119" spans="1:20" ht="24.95" customHeight="1" x14ac:dyDescent="0.2">
      <c r="A119" s="139"/>
      <c r="B119" s="140"/>
      <c r="C119" s="140"/>
      <c r="D119" s="122"/>
      <c r="E119" s="111"/>
      <c r="F119" s="118"/>
      <c r="G119" s="33"/>
      <c r="H119" s="34"/>
      <c r="I119" s="27">
        <f t="shared" si="7"/>
        <v>0</v>
      </c>
      <c r="J119" s="34"/>
      <c r="K119" s="34"/>
      <c r="L119" s="34"/>
      <c r="M119" s="34"/>
      <c r="N119" s="29">
        <f t="shared" si="8"/>
        <v>0</v>
      </c>
      <c r="O119" s="28" t="str">
        <f t="shared" si="9"/>
        <v/>
      </c>
      <c r="P119" s="40"/>
      <c r="Q119" s="43">
        <f t="shared" si="10"/>
        <v>0</v>
      </c>
      <c r="S119" s="121" t="str">
        <f t="shared" si="11"/>
        <v/>
      </c>
      <c r="T119" s="115" t="str">
        <f t="shared" si="12"/>
        <v/>
      </c>
    </row>
    <row r="120" spans="1:20" ht="24.95" customHeight="1" x14ac:dyDescent="0.2">
      <c r="A120" s="139"/>
      <c r="B120" s="140"/>
      <c r="C120" s="140"/>
      <c r="D120" s="122"/>
      <c r="E120" s="111"/>
      <c r="F120" s="118"/>
      <c r="G120" s="33"/>
      <c r="H120" s="34"/>
      <c r="I120" s="27">
        <f t="shared" si="7"/>
        <v>0</v>
      </c>
      <c r="J120" s="34"/>
      <c r="K120" s="34"/>
      <c r="L120" s="34"/>
      <c r="M120" s="34"/>
      <c r="N120" s="29">
        <f t="shared" si="8"/>
        <v>0</v>
      </c>
      <c r="O120" s="28" t="str">
        <f t="shared" si="9"/>
        <v/>
      </c>
      <c r="P120" s="40"/>
      <c r="Q120" s="43">
        <f t="shared" si="10"/>
        <v>0</v>
      </c>
      <c r="S120" s="121" t="str">
        <f t="shared" si="11"/>
        <v/>
      </c>
      <c r="T120" s="115" t="str">
        <f t="shared" si="12"/>
        <v/>
      </c>
    </row>
    <row r="121" spans="1:20" ht="24.95" customHeight="1" x14ac:dyDescent="0.2">
      <c r="A121" s="139"/>
      <c r="B121" s="140"/>
      <c r="C121" s="140"/>
      <c r="D121" s="122"/>
      <c r="E121" s="111"/>
      <c r="F121" s="118"/>
      <c r="G121" s="33"/>
      <c r="H121" s="34"/>
      <c r="I121" s="27">
        <f t="shared" si="7"/>
        <v>0</v>
      </c>
      <c r="J121" s="34"/>
      <c r="K121" s="34"/>
      <c r="L121" s="34"/>
      <c r="M121" s="34"/>
      <c r="N121" s="29">
        <f t="shared" si="8"/>
        <v>0</v>
      </c>
      <c r="O121" s="28" t="str">
        <f t="shared" si="9"/>
        <v/>
      </c>
      <c r="P121" s="40"/>
      <c r="Q121" s="43">
        <f t="shared" si="10"/>
        <v>0</v>
      </c>
      <c r="S121" s="121" t="str">
        <f t="shared" si="11"/>
        <v/>
      </c>
      <c r="T121" s="115" t="str">
        <f t="shared" si="12"/>
        <v/>
      </c>
    </row>
    <row r="122" spans="1:20" ht="24.95" customHeight="1" x14ac:dyDescent="0.2">
      <c r="A122" s="139"/>
      <c r="B122" s="140"/>
      <c r="C122" s="140"/>
      <c r="D122" s="122"/>
      <c r="E122" s="111"/>
      <c r="F122" s="118"/>
      <c r="G122" s="33"/>
      <c r="H122" s="34"/>
      <c r="I122" s="27">
        <f t="shared" si="7"/>
        <v>0</v>
      </c>
      <c r="J122" s="34"/>
      <c r="K122" s="34"/>
      <c r="L122" s="34"/>
      <c r="M122" s="34"/>
      <c r="N122" s="29">
        <f t="shared" si="8"/>
        <v>0</v>
      </c>
      <c r="O122" s="28" t="str">
        <f t="shared" si="9"/>
        <v/>
      </c>
      <c r="P122" s="40"/>
      <c r="Q122" s="43">
        <f t="shared" si="10"/>
        <v>0</v>
      </c>
      <c r="S122" s="121" t="str">
        <f t="shared" si="11"/>
        <v/>
      </c>
      <c r="T122" s="115" t="str">
        <f t="shared" si="12"/>
        <v/>
      </c>
    </row>
    <row r="123" spans="1:20" ht="24.95" customHeight="1" x14ac:dyDescent="0.2">
      <c r="A123" s="139"/>
      <c r="B123" s="140"/>
      <c r="C123" s="140"/>
      <c r="D123" s="122"/>
      <c r="E123" s="111"/>
      <c r="F123" s="118"/>
      <c r="G123" s="33"/>
      <c r="H123" s="34"/>
      <c r="I123" s="27">
        <f t="shared" si="7"/>
        <v>0</v>
      </c>
      <c r="J123" s="34"/>
      <c r="K123" s="34"/>
      <c r="L123" s="34"/>
      <c r="M123" s="34"/>
      <c r="N123" s="29">
        <f t="shared" si="8"/>
        <v>0</v>
      </c>
      <c r="O123" s="28" t="str">
        <f t="shared" si="9"/>
        <v/>
      </c>
      <c r="P123" s="40"/>
      <c r="Q123" s="43">
        <f t="shared" si="10"/>
        <v>0</v>
      </c>
      <c r="S123" s="121" t="str">
        <f t="shared" si="11"/>
        <v/>
      </c>
      <c r="T123" s="115" t="str">
        <f t="shared" si="12"/>
        <v/>
      </c>
    </row>
    <row r="124" spans="1:20" ht="24.95" customHeight="1" x14ac:dyDescent="0.2">
      <c r="A124" s="139"/>
      <c r="B124" s="140"/>
      <c r="C124" s="140"/>
      <c r="D124" s="122"/>
      <c r="E124" s="111"/>
      <c r="F124" s="118"/>
      <c r="G124" s="33"/>
      <c r="H124" s="34"/>
      <c r="I124" s="27">
        <f t="shared" si="7"/>
        <v>0</v>
      </c>
      <c r="J124" s="34"/>
      <c r="K124" s="34"/>
      <c r="L124" s="34"/>
      <c r="M124" s="34"/>
      <c r="N124" s="29">
        <f t="shared" si="8"/>
        <v>0</v>
      </c>
      <c r="O124" s="28" t="str">
        <f t="shared" si="9"/>
        <v/>
      </c>
      <c r="P124" s="40"/>
      <c r="Q124" s="43">
        <f t="shared" si="10"/>
        <v>0</v>
      </c>
      <c r="S124" s="121" t="str">
        <f t="shared" si="11"/>
        <v/>
      </c>
      <c r="T124" s="115" t="str">
        <f t="shared" si="12"/>
        <v/>
      </c>
    </row>
    <row r="125" spans="1:20" ht="24.95" customHeight="1" x14ac:dyDescent="0.2">
      <c r="A125" s="139"/>
      <c r="B125" s="140"/>
      <c r="C125" s="140"/>
      <c r="D125" s="122"/>
      <c r="E125" s="111"/>
      <c r="F125" s="118"/>
      <c r="G125" s="33"/>
      <c r="H125" s="34"/>
      <c r="I125" s="27">
        <f t="shared" si="7"/>
        <v>0</v>
      </c>
      <c r="J125" s="34"/>
      <c r="K125" s="34"/>
      <c r="L125" s="34"/>
      <c r="M125" s="34"/>
      <c r="N125" s="29">
        <f t="shared" si="8"/>
        <v>0</v>
      </c>
      <c r="O125" s="28" t="str">
        <f t="shared" si="9"/>
        <v/>
      </c>
      <c r="P125" s="40"/>
      <c r="Q125" s="43">
        <f t="shared" si="10"/>
        <v>0</v>
      </c>
      <c r="S125" s="121" t="str">
        <f t="shared" si="11"/>
        <v/>
      </c>
      <c r="T125" s="115" t="str">
        <f t="shared" si="12"/>
        <v/>
      </c>
    </row>
    <row r="126" spans="1:20" ht="24.95" customHeight="1" x14ac:dyDescent="0.2">
      <c r="A126" s="139"/>
      <c r="B126" s="140"/>
      <c r="C126" s="140"/>
      <c r="D126" s="122"/>
      <c r="E126" s="111"/>
      <c r="F126" s="118"/>
      <c r="G126" s="33"/>
      <c r="H126" s="34"/>
      <c r="I126" s="27">
        <f t="shared" si="7"/>
        <v>0</v>
      </c>
      <c r="J126" s="34"/>
      <c r="K126" s="34"/>
      <c r="L126" s="34"/>
      <c r="M126" s="34"/>
      <c r="N126" s="29">
        <f t="shared" si="8"/>
        <v>0</v>
      </c>
      <c r="O126" s="28" t="str">
        <f t="shared" si="9"/>
        <v/>
      </c>
      <c r="P126" s="40"/>
      <c r="Q126" s="43">
        <f t="shared" si="10"/>
        <v>0</v>
      </c>
      <c r="S126" s="121" t="str">
        <f t="shared" si="11"/>
        <v/>
      </c>
      <c r="T126" s="115" t="str">
        <f t="shared" si="12"/>
        <v/>
      </c>
    </row>
    <row r="127" spans="1:20" ht="24.95" customHeight="1" x14ac:dyDescent="0.2">
      <c r="A127" s="139"/>
      <c r="B127" s="140"/>
      <c r="C127" s="140"/>
      <c r="D127" s="122"/>
      <c r="E127" s="111"/>
      <c r="F127" s="118"/>
      <c r="G127" s="33"/>
      <c r="H127" s="34"/>
      <c r="I127" s="27">
        <f t="shared" si="7"/>
        <v>0</v>
      </c>
      <c r="J127" s="34"/>
      <c r="K127" s="34"/>
      <c r="L127" s="34"/>
      <c r="M127" s="34"/>
      <c r="N127" s="29">
        <f t="shared" si="8"/>
        <v>0</v>
      </c>
      <c r="O127" s="28" t="str">
        <f t="shared" si="9"/>
        <v/>
      </c>
      <c r="P127" s="40"/>
      <c r="Q127" s="43">
        <f t="shared" si="10"/>
        <v>0</v>
      </c>
      <c r="S127" s="121" t="str">
        <f t="shared" si="11"/>
        <v/>
      </c>
      <c r="T127" s="115" t="str">
        <f t="shared" si="12"/>
        <v/>
      </c>
    </row>
    <row r="128" spans="1:20" ht="24.95" customHeight="1" x14ac:dyDescent="0.2">
      <c r="A128" s="139"/>
      <c r="B128" s="140"/>
      <c r="C128" s="140"/>
      <c r="D128" s="122"/>
      <c r="E128" s="111"/>
      <c r="F128" s="118"/>
      <c r="G128" s="33"/>
      <c r="H128" s="34"/>
      <c r="I128" s="27">
        <f t="shared" si="7"/>
        <v>0</v>
      </c>
      <c r="J128" s="34"/>
      <c r="K128" s="34"/>
      <c r="L128" s="34"/>
      <c r="M128" s="34"/>
      <c r="N128" s="29">
        <f t="shared" si="8"/>
        <v>0</v>
      </c>
      <c r="O128" s="28" t="str">
        <f t="shared" si="9"/>
        <v/>
      </c>
      <c r="P128" s="40"/>
      <c r="Q128" s="43">
        <f t="shared" si="10"/>
        <v>0</v>
      </c>
      <c r="S128" s="121" t="str">
        <f t="shared" si="11"/>
        <v/>
      </c>
      <c r="T128" s="115" t="str">
        <f t="shared" si="12"/>
        <v/>
      </c>
    </row>
    <row r="129" spans="1:20" ht="24.95" customHeight="1" x14ac:dyDescent="0.2">
      <c r="A129" s="139"/>
      <c r="B129" s="140"/>
      <c r="C129" s="140"/>
      <c r="D129" s="122"/>
      <c r="E129" s="111"/>
      <c r="F129" s="118"/>
      <c r="G129" s="33"/>
      <c r="H129" s="34"/>
      <c r="I129" s="27">
        <f t="shared" si="7"/>
        <v>0</v>
      </c>
      <c r="J129" s="34"/>
      <c r="K129" s="34"/>
      <c r="L129" s="34"/>
      <c r="M129" s="34"/>
      <c r="N129" s="29">
        <f t="shared" si="8"/>
        <v>0</v>
      </c>
      <c r="O129" s="28" t="str">
        <f t="shared" si="9"/>
        <v/>
      </c>
      <c r="P129" s="40"/>
      <c r="Q129" s="43">
        <f t="shared" si="10"/>
        <v>0</v>
      </c>
      <c r="S129" s="121" t="str">
        <f t="shared" si="11"/>
        <v/>
      </c>
      <c r="T129" s="115" t="str">
        <f t="shared" si="12"/>
        <v/>
      </c>
    </row>
    <row r="130" spans="1:20" ht="24.95" customHeight="1" x14ac:dyDescent="0.2">
      <c r="A130" s="139"/>
      <c r="B130" s="140"/>
      <c r="C130" s="140"/>
      <c r="D130" s="122"/>
      <c r="E130" s="111"/>
      <c r="F130" s="118"/>
      <c r="G130" s="33"/>
      <c r="H130" s="34"/>
      <c r="I130" s="27">
        <f t="shared" si="7"/>
        <v>0</v>
      </c>
      <c r="J130" s="34"/>
      <c r="K130" s="34"/>
      <c r="L130" s="34"/>
      <c r="M130" s="34"/>
      <c r="N130" s="29">
        <f t="shared" si="8"/>
        <v>0</v>
      </c>
      <c r="O130" s="28" t="str">
        <f t="shared" si="9"/>
        <v/>
      </c>
      <c r="P130" s="40"/>
      <c r="Q130" s="43">
        <f t="shared" si="10"/>
        <v>0</v>
      </c>
      <c r="S130" s="121" t="str">
        <f t="shared" si="11"/>
        <v/>
      </c>
      <c r="T130" s="115" t="str">
        <f t="shared" si="12"/>
        <v/>
      </c>
    </row>
    <row r="131" spans="1:20" ht="24.95" customHeight="1" thickBot="1" x14ac:dyDescent="0.25">
      <c r="A131" s="141"/>
      <c r="B131" s="142"/>
      <c r="C131" s="142"/>
      <c r="D131" s="123"/>
      <c r="E131" s="113"/>
      <c r="F131" s="119"/>
      <c r="G131" s="35"/>
      <c r="H131" s="36"/>
      <c r="I131" s="55">
        <f t="shared" si="7"/>
        <v>0</v>
      </c>
      <c r="J131" s="36"/>
      <c r="K131" s="36"/>
      <c r="L131" s="36"/>
      <c r="M131" s="36"/>
      <c r="N131" s="30">
        <f t="shared" si="8"/>
        <v>0</v>
      </c>
      <c r="O131" s="56" t="str">
        <f t="shared" si="9"/>
        <v/>
      </c>
      <c r="P131" s="41"/>
      <c r="Q131" s="44">
        <f t="shared" si="10"/>
        <v>0</v>
      </c>
      <c r="S131" s="121" t="str">
        <f t="shared" si="11"/>
        <v/>
      </c>
      <c r="T131" s="115" t="str">
        <f t="shared" si="12"/>
        <v/>
      </c>
    </row>
  </sheetData>
  <sheetProtection password="CD91" sheet="1" objects="1" scenarios="1"/>
  <mergeCells count="133">
    <mergeCell ref="G19:Q19"/>
    <mergeCell ref="K6:L6"/>
    <mergeCell ref="P6:Q6"/>
    <mergeCell ref="A9:E10"/>
    <mergeCell ref="G9:Q9"/>
    <mergeCell ref="A11:E11"/>
    <mergeCell ref="A12:E12"/>
    <mergeCell ref="N1:O1"/>
    <mergeCell ref="K3:L3"/>
    <mergeCell ref="P3:Q3"/>
    <mergeCell ref="K4:L4"/>
    <mergeCell ref="P4:Q4"/>
    <mergeCell ref="K5:L5"/>
    <mergeCell ref="P5:Q5"/>
    <mergeCell ref="D19:D20"/>
    <mergeCell ref="F19:F20"/>
    <mergeCell ref="J1:K1"/>
    <mergeCell ref="A21:C21"/>
    <mergeCell ref="A22:C22"/>
    <mergeCell ref="A23:C23"/>
    <mergeCell ref="A24:C24"/>
    <mergeCell ref="A25:C25"/>
    <mergeCell ref="A26:C26"/>
    <mergeCell ref="A13:E13"/>
    <mergeCell ref="A14:E14"/>
    <mergeCell ref="A15:E15"/>
    <mergeCell ref="A16:E16"/>
    <mergeCell ref="E19:E20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29:C129"/>
    <mergeCell ref="A130:C130"/>
    <mergeCell ref="A131:C131"/>
    <mergeCell ref="A123:C123"/>
    <mergeCell ref="A124:C124"/>
    <mergeCell ref="A125:C125"/>
    <mergeCell ref="A126:C126"/>
    <mergeCell ref="A127:C127"/>
    <mergeCell ref="A128:C128"/>
  </mergeCells>
  <conditionalFormatting sqref="O21:O131">
    <cfRule type="cellIs" dxfId="133" priority="9" operator="equal">
      <formula>"zlý súčet"</formula>
    </cfRule>
  </conditionalFormatting>
  <conditionalFormatting sqref="N1">
    <cfRule type="cellIs" dxfId="132" priority="8" operator="equal">
      <formula>"nekorektne zadané údaje"</formula>
    </cfRule>
  </conditionalFormatting>
  <conditionalFormatting sqref="J1:K1">
    <cfRule type="cellIs" dxfId="131" priority="7" operator="equal">
      <formula>"sú nekorektne zadané údaje"</formula>
    </cfRule>
  </conditionalFormatting>
  <conditionalFormatting sqref="G1">
    <cfRule type="cellIs" dxfId="130" priority="6" operator="equal">
      <formula>"v"</formula>
    </cfRule>
  </conditionalFormatting>
  <conditionalFormatting sqref="I1">
    <cfRule type="cellIs" dxfId="129" priority="3" operator="equal">
      <formula>"riadkoch"</formula>
    </cfRule>
    <cfRule type="cellIs" dxfId="128" priority="4" operator="equal">
      <formula>"riadku"</formula>
    </cfRule>
  </conditionalFormatting>
  <conditionalFormatting sqref="H1">
    <cfRule type="cellIs" dxfId="127" priority="1" operator="equal">
      <formula>"jednom"</formula>
    </cfRule>
    <cfRule type="expression" dxfId="126" priority="2">
      <formula>$H$1&lt;&gt;""</formula>
    </cfRule>
  </conditionalFormatting>
  <dataValidations count="3">
    <dataValidation type="list" allowBlank="1" showInputMessage="1" showErrorMessage="1" sqref="D21:D131">
      <formula1>$S$8:$S$10</formula1>
    </dataValidation>
    <dataValidation type="list" allowBlank="1" showInputMessage="1" showErrorMessage="1" sqref="E21:E131">
      <formula1>INDIRECT(S21)</formula1>
    </dataValidation>
    <dataValidation type="list" allowBlank="1" showInputMessage="1" showErrorMessage="1" sqref="F21:F131">
      <formula1>$S$17:$S$19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workbookViewId="0">
      <selection activeCell="J1" sqref="J1:K1"/>
    </sheetView>
  </sheetViews>
  <sheetFormatPr defaultRowHeight="12" x14ac:dyDescent="0.2"/>
  <cols>
    <col min="1" max="4" width="12.7109375" style="1" customWidth="1"/>
    <col min="5" max="6" width="23.710937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19" x14ac:dyDescent="0.2">
      <c r="A1" s="1" t="s">
        <v>65</v>
      </c>
      <c r="G1" s="134" t="str">
        <f>IF(H1="","","v")</f>
        <v/>
      </c>
      <c r="H1" s="134" t="str">
        <f>IF(T20=0,"",IF(T20=1,"jednom",TRANSPOSE(T20)))</f>
        <v/>
      </c>
      <c r="I1" s="134" t="str">
        <f>IF(H1="","",IF(H1="jednom","riadku","riadkoch"))</f>
        <v/>
      </c>
      <c r="J1" s="168" t="str">
        <f>IF(H1="","","sú nekorektne zadané údaje")</f>
        <v/>
      </c>
      <c r="K1" s="168"/>
      <c r="N1" s="168" t="str">
        <f>IF((Q11+Q12+Q13+Q14+Q15)&lt;&gt;SUM(Q21:Q131),"nekorektne zadané údaje","")</f>
        <v/>
      </c>
      <c r="O1" s="168"/>
    </row>
    <row r="2" spans="1:19" x14ac:dyDescent="0.2">
      <c r="A2" s="25" t="s">
        <v>0</v>
      </c>
      <c r="S2" s="1" t="s">
        <v>54</v>
      </c>
    </row>
    <row r="3" spans="1:19" ht="15" customHeight="1" x14ac:dyDescent="0.2">
      <c r="A3" s="25"/>
      <c r="I3" s="54"/>
      <c r="J3" s="57" t="s">
        <v>43</v>
      </c>
      <c r="K3" s="158"/>
      <c r="L3" s="158"/>
      <c r="M3" s="54"/>
      <c r="N3" s="54"/>
      <c r="O3" s="57" t="s">
        <v>43</v>
      </c>
      <c r="P3" s="158"/>
      <c r="Q3" s="158"/>
      <c r="S3" s="1" t="s">
        <v>55</v>
      </c>
    </row>
    <row r="4" spans="1:19" ht="15" customHeight="1" x14ac:dyDescent="0.2">
      <c r="A4" s="25"/>
      <c r="I4" s="54"/>
      <c r="J4" s="57" t="s">
        <v>40</v>
      </c>
      <c r="K4" s="158"/>
      <c r="L4" s="158"/>
      <c r="M4" s="54"/>
      <c r="N4" s="54"/>
      <c r="O4" s="57" t="s">
        <v>40</v>
      </c>
      <c r="P4" s="158"/>
      <c r="Q4" s="158"/>
      <c r="S4" s="1" t="s">
        <v>48</v>
      </c>
    </row>
    <row r="5" spans="1:19" ht="15" customHeight="1" x14ac:dyDescent="0.2">
      <c r="A5" s="25"/>
      <c r="I5" s="54"/>
      <c r="J5" s="57" t="s">
        <v>41</v>
      </c>
      <c r="K5" s="158"/>
      <c r="L5" s="158"/>
      <c r="M5" s="54"/>
      <c r="N5" s="54"/>
      <c r="O5" s="57" t="s">
        <v>41</v>
      </c>
      <c r="P5" s="158"/>
      <c r="Q5" s="158"/>
      <c r="S5" s="1" t="s">
        <v>56</v>
      </c>
    </row>
    <row r="6" spans="1:19" ht="15" customHeight="1" x14ac:dyDescent="0.2">
      <c r="A6" s="25"/>
      <c r="I6" s="54"/>
      <c r="J6" s="57" t="s">
        <v>42</v>
      </c>
      <c r="K6" s="158"/>
      <c r="L6" s="158"/>
      <c r="M6" s="54"/>
      <c r="N6" s="54"/>
      <c r="O6" s="57" t="s">
        <v>42</v>
      </c>
      <c r="P6" s="158"/>
      <c r="Q6" s="158"/>
      <c r="S6" s="1" t="s">
        <v>57</v>
      </c>
    </row>
    <row r="7" spans="1:19" x14ac:dyDescent="0.2">
      <c r="A7" s="25"/>
    </row>
    <row r="8" spans="1:19" ht="12.75" thickBot="1" x14ac:dyDescent="0.25"/>
    <row r="9" spans="1:19" ht="20.100000000000001" customHeight="1" x14ac:dyDescent="0.2">
      <c r="A9" s="159" t="s">
        <v>1</v>
      </c>
      <c r="B9" s="160"/>
      <c r="C9" s="160"/>
      <c r="D9" s="160"/>
      <c r="E9" s="161"/>
      <c r="F9" s="105"/>
      <c r="G9" s="155">
        <v>2018</v>
      </c>
      <c r="H9" s="156"/>
      <c r="I9" s="156"/>
      <c r="J9" s="156"/>
      <c r="K9" s="156"/>
      <c r="L9" s="156"/>
      <c r="M9" s="156"/>
      <c r="N9" s="156"/>
      <c r="O9" s="156"/>
      <c r="P9" s="156"/>
      <c r="Q9" s="157"/>
      <c r="S9" s="54" t="s">
        <v>73</v>
      </c>
    </row>
    <row r="10" spans="1:19" ht="20.100000000000001" customHeight="1" thickBot="1" x14ac:dyDescent="0.25">
      <c r="A10" s="162"/>
      <c r="B10" s="163"/>
      <c r="C10" s="163"/>
      <c r="D10" s="163"/>
      <c r="E10" s="164"/>
      <c r="F10" s="106"/>
      <c r="G10" s="15"/>
      <c r="H10" s="15"/>
      <c r="I10" s="15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5"/>
      <c r="P10" s="9" t="s">
        <v>9</v>
      </c>
      <c r="Q10" s="16" t="s">
        <v>10</v>
      </c>
      <c r="S10" s="54" t="s">
        <v>74</v>
      </c>
    </row>
    <row r="11" spans="1:19" ht="22.5" customHeight="1" x14ac:dyDescent="0.2">
      <c r="A11" s="165" t="s">
        <v>50</v>
      </c>
      <c r="B11" s="166"/>
      <c r="C11" s="166"/>
      <c r="D11" s="166"/>
      <c r="E11" s="167"/>
      <c r="F11" s="107"/>
      <c r="G11" s="20"/>
      <c r="H11" s="20"/>
      <c r="I11" s="21"/>
      <c r="J11" s="97">
        <f>SUMIF(E21:E131,"výstup na prílohe I. ZFEU menej rozvinuté regióny",J21:J131)</f>
        <v>0</v>
      </c>
      <c r="K11" s="97">
        <f>SUMIF(E21:E131,"výstup na prílohe I. ZFEU menej rozvinuté regióny",K21:K131)</f>
        <v>0</v>
      </c>
      <c r="L11" s="97">
        <f>SUMIF(E21:E131,"výstup na prílohe I. ZFEU menej rozvinuté regióny",L21:L131)</f>
        <v>0</v>
      </c>
      <c r="M11" s="97">
        <f>SUMIF(E21:E131,"výstup na prílohe I. ZFEU menej rozvinuté regióny",M21:M131)</f>
        <v>0</v>
      </c>
      <c r="N11" s="97">
        <f>SUMIF(E21:E131,"výstup na prílohe I. ZFEU menej rozvinuté regióny",N21:N131)</f>
        <v>0</v>
      </c>
      <c r="O11" s="24"/>
      <c r="P11" s="97">
        <f>SUMIF(E21:E131,"výstup na prílohe I. ZFEU menej rozvinuté regióny",P21:P131)</f>
        <v>0</v>
      </c>
      <c r="Q11" s="98">
        <f>SUMIF(E21:E131,"výstup na prílohe I. ZFEU menej rozvinuté regióny",Q21:Q131)</f>
        <v>0</v>
      </c>
    </row>
    <row r="12" spans="1:19" ht="22.5" customHeight="1" x14ac:dyDescent="0.2">
      <c r="A12" s="145" t="s">
        <v>51</v>
      </c>
      <c r="B12" s="146"/>
      <c r="C12" s="146"/>
      <c r="D12" s="146"/>
      <c r="E12" s="147"/>
      <c r="F12" s="109"/>
      <c r="G12" s="59"/>
      <c r="H12" s="59"/>
      <c r="I12" s="60"/>
      <c r="J12" s="97">
        <f>SUMIF(E21:E131,"výstup na prílohe I. ZFEU ostatné regióny (Bratislavský kraj)",J21:J131)</f>
        <v>0</v>
      </c>
      <c r="K12" s="97">
        <f>SUMIF(E21:E131,"výstup na prílohe I. ZFEU ostatné regióny (Bratislavský kraj)",K21:K131)</f>
        <v>0</v>
      </c>
      <c r="L12" s="97">
        <f>SUMIF(E21:E131,"výstup na prílohe I. ZFEU ostatné regióny (Bratislavský kraj)",L21:L131)</f>
        <v>0</v>
      </c>
      <c r="M12" s="97">
        <f>SUMIF(E21:E131,"výstup na prílohe I. ZFEU ostatné regióny (Bratislavský kraj)",M21:M131)</f>
        <v>0</v>
      </c>
      <c r="N12" s="97">
        <f>SUMIF(E21:E131,"výstup na prílohe I. ZFEU ostatné regióny (Bratislavský kraj)",N21:N131)</f>
        <v>0</v>
      </c>
      <c r="O12" s="61"/>
      <c r="P12" s="97">
        <f>SUMIF(E21:E131,"výstup na prílohe I. ZFEU ostatné regióny (Bratislavský kraj)",P21:P131)</f>
        <v>0</v>
      </c>
      <c r="Q12" s="98">
        <f>SUMIF(E21:E131,"výstup na prílohe I. ZFEU ostatné regióny (Bratislavský kraj)",Q21:Q131)</f>
        <v>0</v>
      </c>
    </row>
    <row r="13" spans="1:19" ht="22.5" customHeight="1" x14ac:dyDescent="0.2">
      <c r="A13" s="145" t="s">
        <v>52</v>
      </c>
      <c r="B13" s="146"/>
      <c r="C13" s="146"/>
      <c r="D13" s="146"/>
      <c r="E13" s="147"/>
      <c r="F13" s="109"/>
      <c r="G13" s="59"/>
      <c r="H13" s="59"/>
      <c r="I13" s="60"/>
      <c r="J13" s="97">
        <f>SUMIF(E21:E131,"výstup mimo prílohy I. ZFEU - PO, KE, BB, ZA kraj",J21:J131)</f>
        <v>0</v>
      </c>
      <c r="K13" s="97">
        <f>SUMIF(E21:E131,"výstup mimo prílohy I. ZFEU - PO, KE, BB, ZA kraj",K21:K131)</f>
        <v>0</v>
      </c>
      <c r="L13" s="97">
        <f>SUMIF(E21:E131,"výstup mimo prílohy I. ZFEU - PO, KE, BB, ZA kraj",L21:L131)</f>
        <v>0</v>
      </c>
      <c r="M13" s="97">
        <f>SUMIF(E21:E131,"výstup mimo prílohy I. ZFEU - PO, KE, BB, ZA kraj",M21:M131)</f>
        <v>0</v>
      </c>
      <c r="N13" s="97">
        <f>SUMIF(E21:E131,"výstup mimo prílohy I. ZFEU - PO, KE, BB, ZA kraj",N21:N131)</f>
        <v>0</v>
      </c>
      <c r="O13" s="61"/>
      <c r="P13" s="97">
        <f>SUMIF(E21:E131,"výstup mimo prílohy I. ZFEU - PO, KE, BB, ZA kraj",P21:P131)</f>
        <v>0</v>
      </c>
      <c r="Q13" s="98">
        <f>SUMIF(E21:E131,"výstup mimo prílohy I. ZFEU - PO, KE, BB, ZA kraj",Q21:Q131)</f>
        <v>0</v>
      </c>
    </row>
    <row r="14" spans="1:19" ht="22.5" customHeight="1" x14ac:dyDescent="0.2">
      <c r="A14" s="145" t="s">
        <v>53</v>
      </c>
      <c r="B14" s="146"/>
      <c r="C14" s="146"/>
      <c r="D14" s="146"/>
      <c r="E14" s="147"/>
      <c r="F14" s="109"/>
      <c r="G14" s="59"/>
      <c r="H14" s="59"/>
      <c r="I14" s="60"/>
      <c r="J14" s="97">
        <f>SUMIF(E21:E131,"výstup mimo prílohy I. ZFEU - TN, NR, TT kraj",J21:J131)</f>
        <v>0</v>
      </c>
      <c r="K14" s="97">
        <f>SUMIF(E21:E131,"výstup mimo prílohy I. ZFEU - TN, NR, TT kraj",K21:K131)</f>
        <v>0</v>
      </c>
      <c r="L14" s="97">
        <f>SUMIF(E21:E131,"výstup mimo prílohy I. ZFEU - TN, NR, TT kraj",L21:L131)</f>
        <v>0</v>
      </c>
      <c r="M14" s="97">
        <f>SUMIF(E21:E131,"výstup mimo prílohy I. ZFEU - TN, NR, TT kraj",M21:M131)</f>
        <v>0</v>
      </c>
      <c r="N14" s="97">
        <f>SUMIF(E21:E131,"výstup mimo prílohy I. ZFEU - TN, NR, TT kraj",N21:N131)</f>
        <v>0</v>
      </c>
      <c r="O14" s="61"/>
      <c r="P14" s="97">
        <f>SUMIF(E21:E131,"výstup mimo prílohy I. ZFEU - TN, NR, TT kraj",P21:P131)</f>
        <v>0</v>
      </c>
      <c r="Q14" s="98">
        <f>SUMIF(E21:E131,"výstup mimo prílohy I. ZFEU - TN, NR, TT kraj",Q21:Q131)</f>
        <v>0</v>
      </c>
    </row>
    <row r="15" spans="1:19" ht="22.5" customHeight="1" x14ac:dyDescent="0.2">
      <c r="A15" s="145" t="s">
        <v>63</v>
      </c>
      <c r="B15" s="146"/>
      <c r="C15" s="146"/>
      <c r="D15" s="146"/>
      <c r="E15" s="147"/>
      <c r="F15" s="109"/>
      <c r="G15" s="59"/>
      <c r="H15" s="59"/>
      <c r="I15" s="60"/>
      <c r="J15" s="97">
        <f>SUMIF(E21:E131,"výstup mimo prílohy I. ZFEU - Bratislavský kraj",J21:J131)</f>
        <v>0</v>
      </c>
      <c r="K15" s="97">
        <f>SUMIF(E21:E131,"výstup mimo prílohy I. ZFEU - Bratislavský kraj",K21:K131)</f>
        <v>0</v>
      </c>
      <c r="L15" s="97">
        <f>SUMIF(E21:E131,"výstup mimo prílohy I. ZFEU - Bratislavský kraj",L21:L131)</f>
        <v>0</v>
      </c>
      <c r="M15" s="97">
        <f>SUMIF(E21:E131,"výstup mimo prílohy I. ZFEU - Bratislavský kraj",M21:M131)</f>
        <v>0</v>
      </c>
      <c r="N15" s="97">
        <f>SUMIF(E21:E131,"výstup mimo prílohy I. ZFEU - Bratislavský kraj",N21:N131)</f>
        <v>0</v>
      </c>
      <c r="O15" s="61"/>
      <c r="P15" s="97">
        <f>SUMIF(E21:E131,"výstup mimo prílohy I. ZFEU - Bratislavský kraj",P21:P131)</f>
        <v>0</v>
      </c>
      <c r="Q15" s="98">
        <f>SUMIF(E21:E131,"výstup mimo prílohy I. ZFEU - Bratislavský kraj",Q21:Q131)</f>
        <v>0</v>
      </c>
    </row>
    <row r="16" spans="1:19" ht="22.5" customHeight="1" x14ac:dyDescent="0.2">
      <c r="A16" s="148" t="s">
        <v>2</v>
      </c>
      <c r="B16" s="149"/>
      <c r="C16" s="149"/>
      <c r="D16" s="149"/>
      <c r="E16" s="150"/>
      <c r="F16" s="108"/>
      <c r="G16" s="22"/>
      <c r="H16" s="22"/>
      <c r="I16" s="23"/>
      <c r="J16" s="37"/>
      <c r="K16" s="37"/>
      <c r="L16" s="37"/>
      <c r="M16" s="37"/>
      <c r="N16" s="29">
        <f>SUM(J16:M16)</f>
        <v>0</v>
      </c>
      <c r="O16" s="11"/>
      <c r="P16" s="38"/>
      <c r="Q16" s="99">
        <f>N16-P16</f>
        <v>0</v>
      </c>
    </row>
    <row r="17" spans="1:20" ht="22.5" customHeight="1" thickBot="1" x14ac:dyDescent="0.25">
      <c r="A17" s="66" t="s">
        <v>3</v>
      </c>
      <c r="B17" s="67"/>
      <c r="C17" s="67"/>
      <c r="D17" s="67"/>
      <c r="E17" s="68"/>
      <c r="F17" s="13"/>
      <c r="G17" s="13"/>
      <c r="H17" s="13"/>
      <c r="I17" s="13"/>
      <c r="J17" s="30">
        <f>SUM(J11:J16)</f>
        <v>0</v>
      </c>
      <c r="K17" s="30">
        <f t="shared" ref="K17:N17" si="0">SUM(K11:K16)</f>
        <v>0</v>
      </c>
      <c r="L17" s="30">
        <f t="shared" si="0"/>
        <v>0</v>
      </c>
      <c r="M17" s="30">
        <f t="shared" si="0"/>
        <v>0</v>
      </c>
      <c r="N17" s="30">
        <f t="shared" si="0"/>
        <v>0</v>
      </c>
      <c r="O17" s="13"/>
      <c r="P17" s="30">
        <f>SUM(P11:P16)</f>
        <v>0</v>
      </c>
      <c r="Q17" s="100">
        <f>SUM(Q11:Q16)</f>
        <v>0</v>
      </c>
    </row>
    <row r="18" spans="1:20" ht="12.75" thickBot="1" x14ac:dyDescent="0.25">
      <c r="A18" s="3"/>
      <c r="B18" s="3"/>
      <c r="C18" s="3"/>
      <c r="D18" s="3"/>
      <c r="E18" s="58"/>
      <c r="F18" s="11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S18" s="1" t="s">
        <v>75</v>
      </c>
    </row>
    <row r="19" spans="1:20" ht="24.95" customHeight="1" x14ac:dyDescent="0.2">
      <c r="A19" s="4" t="s">
        <v>18</v>
      </c>
      <c r="B19" s="5"/>
      <c r="C19" s="18"/>
      <c r="D19" s="153" t="s">
        <v>71</v>
      </c>
      <c r="E19" s="171" t="s">
        <v>49</v>
      </c>
      <c r="F19" s="169" t="s">
        <v>72</v>
      </c>
      <c r="G19" s="155">
        <v>2018</v>
      </c>
      <c r="H19" s="156"/>
      <c r="I19" s="156"/>
      <c r="J19" s="156"/>
      <c r="K19" s="156"/>
      <c r="L19" s="156"/>
      <c r="M19" s="156"/>
      <c r="N19" s="156"/>
      <c r="O19" s="156"/>
      <c r="P19" s="156"/>
      <c r="Q19" s="157"/>
      <c r="S19" s="1" t="s">
        <v>76</v>
      </c>
    </row>
    <row r="20" spans="1:20" ht="24.95" customHeight="1" thickBot="1" x14ac:dyDescent="0.25">
      <c r="A20" s="6" t="s">
        <v>19</v>
      </c>
      <c r="B20" s="7"/>
      <c r="C20" s="19"/>
      <c r="D20" s="173"/>
      <c r="E20" s="172"/>
      <c r="F20" s="174"/>
      <c r="G20" s="17" t="s">
        <v>17</v>
      </c>
      <c r="H20" s="9" t="s">
        <v>16</v>
      </c>
      <c r="I20" s="9" t="s">
        <v>11</v>
      </c>
      <c r="J20" s="9" t="s">
        <v>4</v>
      </c>
      <c r="K20" s="9" t="s">
        <v>5</v>
      </c>
      <c r="L20" s="9" t="s">
        <v>6</v>
      </c>
      <c r="M20" s="9" t="s">
        <v>7</v>
      </c>
      <c r="N20" s="9" t="s">
        <v>12</v>
      </c>
      <c r="O20" s="8" t="s">
        <v>13</v>
      </c>
      <c r="P20" s="8" t="s">
        <v>14</v>
      </c>
      <c r="Q20" s="10" t="s">
        <v>15</v>
      </c>
      <c r="T20" s="132">
        <f>COUNTIF(T21:T131,"nekorektne zadané údaje")</f>
        <v>0</v>
      </c>
    </row>
    <row r="21" spans="1:20" s="12" customFormat="1" ht="24.95" customHeight="1" x14ac:dyDescent="0.2">
      <c r="A21" s="143"/>
      <c r="B21" s="144"/>
      <c r="C21" s="144"/>
      <c r="D21" s="114"/>
      <c r="E21" s="112"/>
      <c r="F21" s="117"/>
      <c r="G21" s="31"/>
      <c r="H21" s="32"/>
      <c r="I21" s="27">
        <f>ROUNDDOWN(G21*H21,2)</f>
        <v>0</v>
      </c>
      <c r="J21" s="32"/>
      <c r="K21" s="32"/>
      <c r="L21" s="32"/>
      <c r="M21" s="32"/>
      <c r="N21" s="27">
        <f>SUM(J21:M21)</f>
        <v>0</v>
      </c>
      <c r="O21" s="28" t="str">
        <f>IF(ROUNDDOWN(G21*H21,2)-ROUNDDOWN(SUM(J21:M21),2)=0,"","zlý súčet")</f>
        <v/>
      </c>
      <c r="P21" s="39"/>
      <c r="Q21" s="42">
        <f>N21-P21</f>
        <v>0</v>
      </c>
      <c r="S21" s="120" t="str">
        <f>IF(D21="menej rozvinuté regióny","MRR",IF(D21="iné regióny","ine_regiony",""))</f>
        <v/>
      </c>
      <c r="T21" s="121" t="str">
        <f>IF(AND(I21&gt;0,OR(D21="",E21="")),"nekorektne zadané údaje",IF(AND(D21="iné regióny",OR(E21="výstup na prílohe I. ZFEU menej rozvinuté regióny",E21="výstup mimo prílohy I. ZFEU - PO, KE, BB, ZA kraj",E21="výstup mimo prílohy I. ZFEU - TN, NR, TT kraj")),"nekorektne zadané údaje",IF(AND(D21="menej rozvinuté regióny",OR(E21="výstup na prílohe I. ZFEU ostatné regióny (Bratislavský kraj)",E21="výstup mimo prílohy I. ZFEU - Bratislavský kraj")),"nekorektne zadané údaje","")))</f>
        <v/>
      </c>
    </row>
    <row r="22" spans="1:20" s="2" customFormat="1" ht="24.95" customHeight="1" x14ac:dyDescent="0.2">
      <c r="A22" s="139"/>
      <c r="B22" s="140"/>
      <c r="C22" s="140"/>
      <c r="D22" s="122"/>
      <c r="E22" s="111"/>
      <c r="F22" s="118"/>
      <c r="G22" s="33"/>
      <c r="H22" s="34"/>
      <c r="I22" s="27">
        <f t="shared" ref="I22:I85" si="1">ROUNDDOWN(G22*H22,2)</f>
        <v>0</v>
      </c>
      <c r="J22" s="34"/>
      <c r="K22" s="34"/>
      <c r="L22" s="34"/>
      <c r="M22" s="34"/>
      <c r="N22" s="29">
        <f t="shared" ref="N22:N85" si="2">SUM(J22:M22)</f>
        <v>0</v>
      </c>
      <c r="O22" s="28" t="str">
        <f t="shared" ref="O22:O85" si="3">IF(ROUNDDOWN(G22*H22,2)-ROUNDDOWN(SUM(J22:M22),2)=0,"","zlý súčet")</f>
        <v/>
      </c>
      <c r="P22" s="40"/>
      <c r="Q22" s="43">
        <f t="shared" ref="Q22:Q85" si="4">N22-P22</f>
        <v>0</v>
      </c>
      <c r="S22" s="120" t="str">
        <f t="shared" ref="S22:S85" si="5">IF(D22="menej rozvinuté regióny","MRR",IF(D22="iné regióny","ine_regiony",""))</f>
        <v/>
      </c>
      <c r="T22" s="121" t="str">
        <f t="shared" ref="T22:T85" si="6">IF(AND(I22&gt;0,OR(D22="",E22="")),"nekorektne zadané údaje",IF(AND(D22="iné regióny",OR(E22="výstup na prílohe I. ZFEU menej rozvinuté regióny",E22="výstup mimo prílohy I. ZFEU - PO, KE, BB, ZA kraj",E22="výstup mimo prílohy I. ZFEU - TN, NR, TT kraj")),"nekorektne zadané údaje",IF(AND(D22="menej rozvinuté regióny",OR(E22="výstup na prílohe I. ZFEU ostatné regióny (Bratislavský kraj)",E22="výstup mimo prílohy I. ZFEU - Bratislavský kraj")),"nekorektne zadané údaje","")))</f>
        <v/>
      </c>
    </row>
    <row r="23" spans="1:20" s="2" customFormat="1" ht="24.95" customHeight="1" x14ac:dyDescent="0.2">
      <c r="A23" s="139"/>
      <c r="B23" s="140"/>
      <c r="C23" s="140"/>
      <c r="D23" s="122"/>
      <c r="E23" s="111"/>
      <c r="F23" s="118"/>
      <c r="G23" s="33"/>
      <c r="H23" s="34"/>
      <c r="I23" s="27">
        <f t="shared" si="1"/>
        <v>0</v>
      </c>
      <c r="J23" s="34"/>
      <c r="K23" s="34"/>
      <c r="L23" s="34"/>
      <c r="M23" s="34"/>
      <c r="N23" s="29">
        <f t="shared" si="2"/>
        <v>0</v>
      </c>
      <c r="O23" s="28" t="str">
        <f t="shared" si="3"/>
        <v/>
      </c>
      <c r="P23" s="40"/>
      <c r="Q23" s="43">
        <f t="shared" si="4"/>
        <v>0</v>
      </c>
      <c r="S23" s="120" t="str">
        <f t="shared" si="5"/>
        <v/>
      </c>
      <c r="T23" s="121" t="str">
        <f t="shared" si="6"/>
        <v/>
      </c>
    </row>
    <row r="24" spans="1:20" s="2" customFormat="1" ht="24.95" customHeight="1" x14ac:dyDescent="0.2">
      <c r="A24" s="139"/>
      <c r="B24" s="140"/>
      <c r="C24" s="140"/>
      <c r="D24" s="122"/>
      <c r="E24" s="111"/>
      <c r="F24" s="118"/>
      <c r="G24" s="33"/>
      <c r="H24" s="34"/>
      <c r="I24" s="27">
        <f t="shared" si="1"/>
        <v>0</v>
      </c>
      <c r="J24" s="34"/>
      <c r="K24" s="34"/>
      <c r="L24" s="34"/>
      <c r="M24" s="34"/>
      <c r="N24" s="29">
        <f t="shared" si="2"/>
        <v>0</v>
      </c>
      <c r="O24" s="28" t="str">
        <f t="shared" si="3"/>
        <v/>
      </c>
      <c r="P24" s="40"/>
      <c r="Q24" s="43">
        <f t="shared" si="4"/>
        <v>0</v>
      </c>
      <c r="S24" s="120" t="str">
        <f t="shared" si="5"/>
        <v/>
      </c>
      <c r="T24" s="121" t="str">
        <f t="shared" si="6"/>
        <v/>
      </c>
    </row>
    <row r="25" spans="1:20" s="2" customFormat="1" ht="24.95" customHeight="1" x14ac:dyDescent="0.2">
      <c r="A25" s="139"/>
      <c r="B25" s="140"/>
      <c r="C25" s="140"/>
      <c r="D25" s="122"/>
      <c r="E25" s="111"/>
      <c r="F25" s="118"/>
      <c r="G25" s="33"/>
      <c r="H25" s="34"/>
      <c r="I25" s="27">
        <f t="shared" si="1"/>
        <v>0</v>
      </c>
      <c r="J25" s="34"/>
      <c r="K25" s="34"/>
      <c r="L25" s="34"/>
      <c r="M25" s="34"/>
      <c r="N25" s="29">
        <f t="shared" si="2"/>
        <v>0</v>
      </c>
      <c r="O25" s="28" t="str">
        <f t="shared" si="3"/>
        <v/>
      </c>
      <c r="P25" s="40"/>
      <c r="Q25" s="43">
        <f t="shared" si="4"/>
        <v>0</v>
      </c>
      <c r="S25" s="120" t="str">
        <f t="shared" si="5"/>
        <v/>
      </c>
      <c r="T25" s="121" t="str">
        <f t="shared" si="6"/>
        <v/>
      </c>
    </row>
    <row r="26" spans="1:20" s="2" customFormat="1" ht="24.95" customHeight="1" x14ac:dyDescent="0.2">
      <c r="A26" s="139"/>
      <c r="B26" s="140"/>
      <c r="C26" s="140"/>
      <c r="D26" s="122"/>
      <c r="E26" s="111"/>
      <c r="F26" s="118"/>
      <c r="G26" s="33"/>
      <c r="H26" s="34"/>
      <c r="I26" s="27">
        <f t="shared" si="1"/>
        <v>0</v>
      </c>
      <c r="J26" s="34"/>
      <c r="K26" s="34"/>
      <c r="L26" s="34"/>
      <c r="M26" s="34"/>
      <c r="N26" s="29">
        <f t="shared" si="2"/>
        <v>0</v>
      </c>
      <c r="O26" s="28" t="str">
        <f t="shared" si="3"/>
        <v/>
      </c>
      <c r="P26" s="40"/>
      <c r="Q26" s="43">
        <f t="shared" si="4"/>
        <v>0</v>
      </c>
      <c r="S26" s="120" t="str">
        <f t="shared" si="5"/>
        <v/>
      </c>
      <c r="T26" s="121" t="str">
        <f t="shared" si="6"/>
        <v/>
      </c>
    </row>
    <row r="27" spans="1:20" s="2" customFormat="1" ht="24.95" customHeight="1" x14ac:dyDescent="0.2">
      <c r="A27" s="139"/>
      <c r="B27" s="140"/>
      <c r="C27" s="140"/>
      <c r="D27" s="122"/>
      <c r="E27" s="111"/>
      <c r="F27" s="118"/>
      <c r="G27" s="33"/>
      <c r="H27" s="34"/>
      <c r="I27" s="27">
        <f t="shared" si="1"/>
        <v>0</v>
      </c>
      <c r="J27" s="34"/>
      <c r="K27" s="34"/>
      <c r="L27" s="34"/>
      <c r="M27" s="34"/>
      <c r="N27" s="29">
        <f t="shared" si="2"/>
        <v>0</v>
      </c>
      <c r="O27" s="28" t="str">
        <f t="shared" si="3"/>
        <v/>
      </c>
      <c r="P27" s="40"/>
      <c r="Q27" s="43">
        <f t="shared" si="4"/>
        <v>0</v>
      </c>
      <c r="S27" s="120" t="str">
        <f t="shared" si="5"/>
        <v/>
      </c>
      <c r="T27" s="121" t="str">
        <f t="shared" si="6"/>
        <v/>
      </c>
    </row>
    <row r="28" spans="1:20" s="2" customFormat="1" ht="24.95" customHeight="1" x14ac:dyDescent="0.2">
      <c r="A28" s="139"/>
      <c r="B28" s="140"/>
      <c r="C28" s="140"/>
      <c r="D28" s="122"/>
      <c r="E28" s="111"/>
      <c r="F28" s="118"/>
      <c r="G28" s="33"/>
      <c r="H28" s="34"/>
      <c r="I28" s="27">
        <f t="shared" si="1"/>
        <v>0</v>
      </c>
      <c r="J28" s="34"/>
      <c r="K28" s="34"/>
      <c r="L28" s="34"/>
      <c r="M28" s="34"/>
      <c r="N28" s="29">
        <f t="shared" si="2"/>
        <v>0</v>
      </c>
      <c r="O28" s="28" t="str">
        <f t="shared" si="3"/>
        <v/>
      </c>
      <c r="P28" s="40"/>
      <c r="Q28" s="43">
        <f t="shared" si="4"/>
        <v>0</v>
      </c>
      <c r="S28" s="120" t="str">
        <f t="shared" si="5"/>
        <v/>
      </c>
      <c r="T28" s="121" t="str">
        <f t="shared" si="6"/>
        <v/>
      </c>
    </row>
    <row r="29" spans="1:20" s="2" customFormat="1" ht="24.95" customHeight="1" x14ac:dyDescent="0.2">
      <c r="A29" s="139"/>
      <c r="B29" s="140"/>
      <c r="C29" s="140"/>
      <c r="D29" s="122"/>
      <c r="E29" s="111"/>
      <c r="F29" s="118"/>
      <c r="G29" s="33"/>
      <c r="H29" s="34"/>
      <c r="I29" s="27">
        <f t="shared" si="1"/>
        <v>0</v>
      </c>
      <c r="J29" s="34"/>
      <c r="K29" s="34"/>
      <c r="L29" s="34"/>
      <c r="M29" s="34"/>
      <c r="N29" s="29">
        <f t="shared" si="2"/>
        <v>0</v>
      </c>
      <c r="O29" s="28" t="str">
        <f t="shared" si="3"/>
        <v/>
      </c>
      <c r="P29" s="40"/>
      <c r="Q29" s="43">
        <f t="shared" si="4"/>
        <v>0</v>
      </c>
      <c r="S29" s="120" t="str">
        <f t="shared" si="5"/>
        <v/>
      </c>
      <c r="T29" s="121" t="str">
        <f t="shared" si="6"/>
        <v/>
      </c>
    </row>
    <row r="30" spans="1:20" s="2" customFormat="1" ht="24.95" customHeight="1" x14ac:dyDescent="0.2">
      <c r="A30" s="139"/>
      <c r="B30" s="140"/>
      <c r="C30" s="140"/>
      <c r="D30" s="122"/>
      <c r="E30" s="111"/>
      <c r="F30" s="118"/>
      <c r="G30" s="33"/>
      <c r="H30" s="34"/>
      <c r="I30" s="27">
        <f t="shared" si="1"/>
        <v>0</v>
      </c>
      <c r="J30" s="34"/>
      <c r="K30" s="34"/>
      <c r="L30" s="34"/>
      <c r="M30" s="34"/>
      <c r="N30" s="29">
        <f t="shared" si="2"/>
        <v>0</v>
      </c>
      <c r="O30" s="28" t="str">
        <f t="shared" si="3"/>
        <v/>
      </c>
      <c r="P30" s="40"/>
      <c r="Q30" s="43">
        <f t="shared" si="4"/>
        <v>0</v>
      </c>
      <c r="S30" s="120" t="str">
        <f t="shared" si="5"/>
        <v/>
      </c>
      <c r="T30" s="121" t="str">
        <f t="shared" si="6"/>
        <v/>
      </c>
    </row>
    <row r="31" spans="1:20" s="2" customFormat="1" ht="24.95" customHeight="1" x14ac:dyDescent="0.2">
      <c r="A31" s="139"/>
      <c r="B31" s="140"/>
      <c r="C31" s="140"/>
      <c r="D31" s="122"/>
      <c r="E31" s="111"/>
      <c r="F31" s="118"/>
      <c r="G31" s="33"/>
      <c r="H31" s="34"/>
      <c r="I31" s="27">
        <f t="shared" si="1"/>
        <v>0</v>
      </c>
      <c r="J31" s="34"/>
      <c r="K31" s="34"/>
      <c r="L31" s="34"/>
      <c r="M31" s="34"/>
      <c r="N31" s="29">
        <f t="shared" si="2"/>
        <v>0</v>
      </c>
      <c r="O31" s="28" t="str">
        <f t="shared" si="3"/>
        <v/>
      </c>
      <c r="P31" s="40"/>
      <c r="Q31" s="43">
        <f t="shared" si="4"/>
        <v>0</v>
      </c>
      <c r="S31" s="120" t="str">
        <f t="shared" si="5"/>
        <v/>
      </c>
      <c r="T31" s="121" t="str">
        <f t="shared" si="6"/>
        <v/>
      </c>
    </row>
    <row r="32" spans="1:20" s="2" customFormat="1" ht="24.95" customHeight="1" x14ac:dyDescent="0.2">
      <c r="A32" s="139"/>
      <c r="B32" s="140"/>
      <c r="C32" s="140"/>
      <c r="D32" s="122"/>
      <c r="E32" s="111"/>
      <c r="F32" s="118"/>
      <c r="G32" s="33"/>
      <c r="H32" s="34"/>
      <c r="I32" s="27">
        <f t="shared" si="1"/>
        <v>0</v>
      </c>
      <c r="J32" s="34"/>
      <c r="K32" s="34"/>
      <c r="L32" s="34"/>
      <c r="M32" s="34"/>
      <c r="N32" s="29">
        <f t="shared" si="2"/>
        <v>0</v>
      </c>
      <c r="O32" s="28" t="str">
        <f t="shared" si="3"/>
        <v/>
      </c>
      <c r="P32" s="40"/>
      <c r="Q32" s="43">
        <f t="shared" si="4"/>
        <v>0</v>
      </c>
      <c r="S32" s="120" t="str">
        <f t="shared" si="5"/>
        <v/>
      </c>
      <c r="T32" s="121" t="str">
        <f t="shared" si="6"/>
        <v/>
      </c>
    </row>
    <row r="33" spans="1:20" s="2" customFormat="1" ht="24.95" customHeight="1" x14ac:dyDescent="0.2">
      <c r="A33" s="139"/>
      <c r="B33" s="140"/>
      <c r="C33" s="140"/>
      <c r="D33" s="122"/>
      <c r="E33" s="111"/>
      <c r="F33" s="118"/>
      <c r="G33" s="33"/>
      <c r="H33" s="34"/>
      <c r="I33" s="27">
        <f t="shared" si="1"/>
        <v>0</v>
      </c>
      <c r="J33" s="34"/>
      <c r="K33" s="34"/>
      <c r="L33" s="34"/>
      <c r="M33" s="34"/>
      <c r="N33" s="29">
        <f t="shared" si="2"/>
        <v>0</v>
      </c>
      <c r="O33" s="28" t="str">
        <f t="shared" si="3"/>
        <v/>
      </c>
      <c r="P33" s="40"/>
      <c r="Q33" s="43">
        <f t="shared" si="4"/>
        <v>0</v>
      </c>
      <c r="S33" s="120" t="str">
        <f t="shared" si="5"/>
        <v/>
      </c>
      <c r="T33" s="121" t="str">
        <f t="shared" si="6"/>
        <v/>
      </c>
    </row>
    <row r="34" spans="1:20" s="2" customFormat="1" ht="24.95" customHeight="1" x14ac:dyDescent="0.2">
      <c r="A34" s="139"/>
      <c r="B34" s="140"/>
      <c r="C34" s="140"/>
      <c r="D34" s="122"/>
      <c r="E34" s="111"/>
      <c r="F34" s="118"/>
      <c r="G34" s="33"/>
      <c r="H34" s="34"/>
      <c r="I34" s="27">
        <f t="shared" si="1"/>
        <v>0</v>
      </c>
      <c r="J34" s="34"/>
      <c r="K34" s="34"/>
      <c r="L34" s="34"/>
      <c r="M34" s="34"/>
      <c r="N34" s="29">
        <f t="shared" si="2"/>
        <v>0</v>
      </c>
      <c r="O34" s="28" t="str">
        <f t="shared" si="3"/>
        <v/>
      </c>
      <c r="P34" s="40"/>
      <c r="Q34" s="43">
        <f t="shared" si="4"/>
        <v>0</v>
      </c>
      <c r="S34" s="120" t="str">
        <f t="shared" si="5"/>
        <v/>
      </c>
      <c r="T34" s="121" t="str">
        <f t="shared" si="6"/>
        <v/>
      </c>
    </row>
    <row r="35" spans="1:20" ht="24.95" customHeight="1" x14ac:dyDescent="0.2">
      <c r="A35" s="139"/>
      <c r="B35" s="140"/>
      <c r="C35" s="140"/>
      <c r="D35" s="122"/>
      <c r="E35" s="111"/>
      <c r="F35" s="118"/>
      <c r="G35" s="33"/>
      <c r="H35" s="34"/>
      <c r="I35" s="27">
        <f t="shared" si="1"/>
        <v>0</v>
      </c>
      <c r="J35" s="34"/>
      <c r="K35" s="34"/>
      <c r="L35" s="34"/>
      <c r="M35" s="34"/>
      <c r="N35" s="29">
        <f t="shared" si="2"/>
        <v>0</v>
      </c>
      <c r="O35" s="28" t="str">
        <f t="shared" si="3"/>
        <v/>
      </c>
      <c r="P35" s="40"/>
      <c r="Q35" s="43">
        <f t="shared" si="4"/>
        <v>0</v>
      </c>
      <c r="S35" s="120" t="str">
        <f t="shared" si="5"/>
        <v/>
      </c>
      <c r="T35" s="121" t="str">
        <f t="shared" si="6"/>
        <v/>
      </c>
    </row>
    <row r="36" spans="1:20" ht="24.95" customHeight="1" x14ac:dyDescent="0.2">
      <c r="A36" s="139"/>
      <c r="B36" s="140"/>
      <c r="C36" s="140"/>
      <c r="D36" s="122"/>
      <c r="E36" s="111"/>
      <c r="F36" s="118"/>
      <c r="G36" s="33"/>
      <c r="H36" s="34"/>
      <c r="I36" s="27">
        <f t="shared" si="1"/>
        <v>0</v>
      </c>
      <c r="J36" s="34"/>
      <c r="K36" s="34"/>
      <c r="L36" s="34"/>
      <c r="M36" s="34"/>
      <c r="N36" s="29">
        <f t="shared" si="2"/>
        <v>0</v>
      </c>
      <c r="O36" s="28" t="str">
        <f t="shared" si="3"/>
        <v/>
      </c>
      <c r="P36" s="40"/>
      <c r="Q36" s="43">
        <f t="shared" si="4"/>
        <v>0</v>
      </c>
      <c r="S36" s="120" t="str">
        <f t="shared" si="5"/>
        <v/>
      </c>
      <c r="T36" s="121" t="str">
        <f t="shared" si="6"/>
        <v/>
      </c>
    </row>
    <row r="37" spans="1:20" ht="24.95" customHeight="1" x14ac:dyDescent="0.2">
      <c r="A37" s="139"/>
      <c r="B37" s="140"/>
      <c r="C37" s="140"/>
      <c r="D37" s="122"/>
      <c r="E37" s="111"/>
      <c r="F37" s="118"/>
      <c r="G37" s="33"/>
      <c r="H37" s="34"/>
      <c r="I37" s="27">
        <f t="shared" si="1"/>
        <v>0</v>
      </c>
      <c r="J37" s="34"/>
      <c r="K37" s="34"/>
      <c r="L37" s="34"/>
      <c r="M37" s="34"/>
      <c r="N37" s="29">
        <f t="shared" si="2"/>
        <v>0</v>
      </c>
      <c r="O37" s="28" t="str">
        <f t="shared" si="3"/>
        <v/>
      </c>
      <c r="P37" s="40"/>
      <c r="Q37" s="43">
        <f t="shared" si="4"/>
        <v>0</v>
      </c>
      <c r="S37" s="120" t="str">
        <f t="shared" si="5"/>
        <v/>
      </c>
      <c r="T37" s="121" t="str">
        <f t="shared" si="6"/>
        <v/>
      </c>
    </row>
    <row r="38" spans="1:20" ht="24.95" customHeight="1" x14ac:dyDescent="0.2">
      <c r="A38" s="139"/>
      <c r="B38" s="140"/>
      <c r="C38" s="140"/>
      <c r="D38" s="122"/>
      <c r="E38" s="111"/>
      <c r="F38" s="118"/>
      <c r="G38" s="33"/>
      <c r="H38" s="34"/>
      <c r="I38" s="27">
        <f t="shared" si="1"/>
        <v>0</v>
      </c>
      <c r="J38" s="34"/>
      <c r="K38" s="34"/>
      <c r="L38" s="34"/>
      <c r="M38" s="34"/>
      <c r="N38" s="29">
        <f t="shared" si="2"/>
        <v>0</v>
      </c>
      <c r="O38" s="28" t="str">
        <f t="shared" si="3"/>
        <v/>
      </c>
      <c r="P38" s="40"/>
      <c r="Q38" s="43">
        <f t="shared" si="4"/>
        <v>0</v>
      </c>
      <c r="S38" s="120" t="str">
        <f t="shared" si="5"/>
        <v/>
      </c>
      <c r="T38" s="121" t="str">
        <f t="shared" si="6"/>
        <v/>
      </c>
    </row>
    <row r="39" spans="1:20" ht="24.95" customHeight="1" x14ac:dyDescent="0.2">
      <c r="A39" s="139"/>
      <c r="B39" s="140"/>
      <c r="C39" s="140"/>
      <c r="D39" s="122"/>
      <c r="E39" s="111"/>
      <c r="F39" s="118"/>
      <c r="G39" s="33"/>
      <c r="H39" s="34"/>
      <c r="I39" s="27">
        <f t="shared" si="1"/>
        <v>0</v>
      </c>
      <c r="J39" s="34"/>
      <c r="K39" s="34"/>
      <c r="L39" s="34"/>
      <c r="M39" s="34"/>
      <c r="N39" s="29">
        <f t="shared" si="2"/>
        <v>0</v>
      </c>
      <c r="O39" s="28" t="str">
        <f t="shared" si="3"/>
        <v/>
      </c>
      <c r="P39" s="40"/>
      <c r="Q39" s="43">
        <f t="shared" si="4"/>
        <v>0</v>
      </c>
      <c r="S39" s="120" t="str">
        <f t="shared" si="5"/>
        <v/>
      </c>
      <c r="T39" s="121" t="str">
        <f t="shared" si="6"/>
        <v/>
      </c>
    </row>
    <row r="40" spans="1:20" ht="24.95" customHeight="1" x14ac:dyDescent="0.2">
      <c r="A40" s="139"/>
      <c r="B40" s="140"/>
      <c r="C40" s="140"/>
      <c r="D40" s="122"/>
      <c r="E40" s="111"/>
      <c r="F40" s="118"/>
      <c r="G40" s="33"/>
      <c r="H40" s="34"/>
      <c r="I40" s="27">
        <f t="shared" si="1"/>
        <v>0</v>
      </c>
      <c r="J40" s="34"/>
      <c r="K40" s="34"/>
      <c r="L40" s="34"/>
      <c r="M40" s="34"/>
      <c r="N40" s="29">
        <f t="shared" si="2"/>
        <v>0</v>
      </c>
      <c r="O40" s="28" t="str">
        <f t="shared" si="3"/>
        <v/>
      </c>
      <c r="P40" s="40"/>
      <c r="Q40" s="43">
        <f t="shared" si="4"/>
        <v>0</v>
      </c>
      <c r="S40" s="120" t="str">
        <f t="shared" si="5"/>
        <v/>
      </c>
      <c r="T40" s="121" t="str">
        <f t="shared" si="6"/>
        <v/>
      </c>
    </row>
    <row r="41" spans="1:20" ht="24.95" customHeight="1" x14ac:dyDescent="0.2">
      <c r="A41" s="139"/>
      <c r="B41" s="140"/>
      <c r="C41" s="140"/>
      <c r="D41" s="122"/>
      <c r="E41" s="111"/>
      <c r="F41" s="118"/>
      <c r="G41" s="33"/>
      <c r="H41" s="34"/>
      <c r="I41" s="27">
        <f t="shared" si="1"/>
        <v>0</v>
      </c>
      <c r="J41" s="34"/>
      <c r="K41" s="34"/>
      <c r="L41" s="34"/>
      <c r="M41" s="34"/>
      <c r="N41" s="29">
        <f t="shared" si="2"/>
        <v>0</v>
      </c>
      <c r="O41" s="28" t="str">
        <f t="shared" si="3"/>
        <v/>
      </c>
      <c r="P41" s="40"/>
      <c r="Q41" s="43">
        <f t="shared" si="4"/>
        <v>0</v>
      </c>
      <c r="S41" s="120" t="str">
        <f t="shared" si="5"/>
        <v/>
      </c>
      <c r="T41" s="121" t="str">
        <f t="shared" si="6"/>
        <v/>
      </c>
    </row>
    <row r="42" spans="1:20" ht="24.95" customHeight="1" x14ac:dyDescent="0.2">
      <c r="A42" s="139"/>
      <c r="B42" s="140"/>
      <c r="C42" s="140"/>
      <c r="D42" s="122"/>
      <c r="E42" s="111"/>
      <c r="F42" s="118"/>
      <c r="G42" s="33"/>
      <c r="H42" s="34"/>
      <c r="I42" s="27">
        <f t="shared" si="1"/>
        <v>0</v>
      </c>
      <c r="J42" s="34"/>
      <c r="K42" s="34"/>
      <c r="L42" s="34"/>
      <c r="M42" s="34"/>
      <c r="N42" s="29">
        <f t="shared" si="2"/>
        <v>0</v>
      </c>
      <c r="O42" s="28" t="str">
        <f t="shared" si="3"/>
        <v/>
      </c>
      <c r="P42" s="40"/>
      <c r="Q42" s="43">
        <f t="shared" si="4"/>
        <v>0</v>
      </c>
      <c r="S42" s="120" t="str">
        <f t="shared" si="5"/>
        <v/>
      </c>
      <c r="T42" s="121" t="str">
        <f t="shared" si="6"/>
        <v/>
      </c>
    </row>
    <row r="43" spans="1:20" ht="24.95" customHeight="1" x14ac:dyDescent="0.2">
      <c r="A43" s="139"/>
      <c r="B43" s="140"/>
      <c r="C43" s="140"/>
      <c r="D43" s="122"/>
      <c r="E43" s="111"/>
      <c r="F43" s="118"/>
      <c r="G43" s="33"/>
      <c r="H43" s="34"/>
      <c r="I43" s="27">
        <f t="shared" si="1"/>
        <v>0</v>
      </c>
      <c r="J43" s="34"/>
      <c r="K43" s="34"/>
      <c r="L43" s="34"/>
      <c r="M43" s="34"/>
      <c r="N43" s="29">
        <f t="shared" si="2"/>
        <v>0</v>
      </c>
      <c r="O43" s="28" t="str">
        <f t="shared" si="3"/>
        <v/>
      </c>
      <c r="P43" s="40"/>
      <c r="Q43" s="43">
        <f t="shared" si="4"/>
        <v>0</v>
      </c>
      <c r="S43" s="120" t="str">
        <f t="shared" si="5"/>
        <v/>
      </c>
      <c r="T43" s="121" t="str">
        <f t="shared" si="6"/>
        <v/>
      </c>
    </row>
    <row r="44" spans="1:20" ht="24.95" customHeight="1" x14ac:dyDescent="0.2">
      <c r="A44" s="139"/>
      <c r="B44" s="140"/>
      <c r="C44" s="140"/>
      <c r="D44" s="122"/>
      <c r="E44" s="111"/>
      <c r="F44" s="118"/>
      <c r="G44" s="33"/>
      <c r="H44" s="34"/>
      <c r="I44" s="27">
        <f t="shared" si="1"/>
        <v>0</v>
      </c>
      <c r="J44" s="34"/>
      <c r="K44" s="34"/>
      <c r="L44" s="34"/>
      <c r="M44" s="34"/>
      <c r="N44" s="29">
        <f t="shared" si="2"/>
        <v>0</v>
      </c>
      <c r="O44" s="28" t="str">
        <f t="shared" si="3"/>
        <v/>
      </c>
      <c r="P44" s="40"/>
      <c r="Q44" s="43">
        <f t="shared" si="4"/>
        <v>0</v>
      </c>
      <c r="S44" s="120" t="str">
        <f t="shared" si="5"/>
        <v/>
      </c>
      <c r="T44" s="121" t="str">
        <f t="shared" si="6"/>
        <v/>
      </c>
    </row>
    <row r="45" spans="1:20" ht="24.95" customHeight="1" x14ac:dyDescent="0.2">
      <c r="A45" s="139"/>
      <c r="B45" s="140"/>
      <c r="C45" s="140"/>
      <c r="D45" s="122"/>
      <c r="E45" s="111"/>
      <c r="F45" s="118"/>
      <c r="G45" s="33"/>
      <c r="H45" s="34"/>
      <c r="I45" s="27">
        <f t="shared" si="1"/>
        <v>0</v>
      </c>
      <c r="J45" s="34"/>
      <c r="K45" s="34"/>
      <c r="L45" s="34"/>
      <c r="M45" s="34"/>
      <c r="N45" s="29">
        <f t="shared" si="2"/>
        <v>0</v>
      </c>
      <c r="O45" s="28" t="str">
        <f t="shared" si="3"/>
        <v/>
      </c>
      <c r="P45" s="40"/>
      <c r="Q45" s="43">
        <f t="shared" si="4"/>
        <v>0</v>
      </c>
      <c r="S45" s="120" t="str">
        <f t="shared" si="5"/>
        <v/>
      </c>
      <c r="T45" s="121" t="str">
        <f t="shared" si="6"/>
        <v/>
      </c>
    </row>
    <row r="46" spans="1:20" ht="24.95" customHeight="1" x14ac:dyDescent="0.2">
      <c r="A46" s="139"/>
      <c r="B46" s="140"/>
      <c r="C46" s="140"/>
      <c r="D46" s="122"/>
      <c r="E46" s="111"/>
      <c r="F46" s="118"/>
      <c r="G46" s="33"/>
      <c r="H46" s="34"/>
      <c r="I46" s="27">
        <f t="shared" si="1"/>
        <v>0</v>
      </c>
      <c r="J46" s="34"/>
      <c r="K46" s="34"/>
      <c r="L46" s="34"/>
      <c r="M46" s="34"/>
      <c r="N46" s="29">
        <f t="shared" si="2"/>
        <v>0</v>
      </c>
      <c r="O46" s="28" t="str">
        <f t="shared" si="3"/>
        <v/>
      </c>
      <c r="P46" s="40"/>
      <c r="Q46" s="43">
        <f t="shared" si="4"/>
        <v>0</v>
      </c>
      <c r="S46" s="120" t="str">
        <f t="shared" si="5"/>
        <v/>
      </c>
      <c r="T46" s="121" t="str">
        <f t="shared" si="6"/>
        <v/>
      </c>
    </row>
    <row r="47" spans="1:20" ht="24.95" customHeight="1" x14ac:dyDescent="0.2">
      <c r="A47" s="139"/>
      <c r="B47" s="140"/>
      <c r="C47" s="140"/>
      <c r="D47" s="122"/>
      <c r="E47" s="111"/>
      <c r="F47" s="118"/>
      <c r="G47" s="33"/>
      <c r="H47" s="34"/>
      <c r="I47" s="27">
        <f t="shared" si="1"/>
        <v>0</v>
      </c>
      <c r="J47" s="34"/>
      <c r="K47" s="34"/>
      <c r="L47" s="34"/>
      <c r="M47" s="34"/>
      <c r="N47" s="29">
        <f t="shared" si="2"/>
        <v>0</v>
      </c>
      <c r="O47" s="28" t="str">
        <f t="shared" si="3"/>
        <v/>
      </c>
      <c r="P47" s="40"/>
      <c r="Q47" s="43">
        <f t="shared" si="4"/>
        <v>0</v>
      </c>
      <c r="S47" s="120" t="str">
        <f t="shared" si="5"/>
        <v/>
      </c>
      <c r="T47" s="121" t="str">
        <f t="shared" si="6"/>
        <v/>
      </c>
    </row>
    <row r="48" spans="1:20" ht="24.95" customHeight="1" x14ac:dyDescent="0.2">
      <c r="A48" s="139"/>
      <c r="B48" s="140"/>
      <c r="C48" s="140"/>
      <c r="D48" s="122"/>
      <c r="E48" s="111"/>
      <c r="F48" s="118"/>
      <c r="G48" s="33"/>
      <c r="H48" s="34"/>
      <c r="I48" s="27">
        <f t="shared" si="1"/>
        <v>0</v>
      </c>
      <c r="J48" s="34"/>
      <c r="K48" s="34"/>
      <c r="L48" s="34"/>
      <c r="M48" s="34"/>
      <c r="N48" s="29">
        <f t="shared" si="2"/>
        <v>0</v>
      </c>
      <c r="O48" s="28" t="str">
        <f t="shared" si="3"/>
        <v/>
      </c>
      <c r="P48" s="40"/>
      <c r="Q48" s="43">
        <f t="shared" si="4"/>
        <v>0</v>
      </c>
      <c r="S48" s="120" t="str">
        <f t="shared" si="5"/>
        <v/>
      </c>
      <c r="T48" s="121" t="str">
        <f t="shared" si="6"/>
        <v/>
      </c>
    </row>
    <row r="49" spans="1:20" ht="24.95" customHeight="1" x14ac:dyDescent="0.2">
      <c r="A49" s="139"/>
      <c r="B49" s="140"/>
      <c r="C49" s="140"/>
      <c r="D49" s="122"/>
      <c r="E49" s="111"/>
      <c r="F49" s="118"/>
      <c r="G49" s="33"/>
      <c r="H49" s="34"/>
      <c r="I49" s="27">
        <f t="shared" si="1"/>
        <v>0</v>
      </c>
      <c r="J49" s="34"/>
      <c r="K49" s="34"/>
      <c r="L49" s="34"/>
      <c r="M49" s="34"/>
      <c r="N49" s="29">
        <f t="shared" si="2"/>
        <v>0</v>
      </c>
      <c r="O49" s="28" t="str">
        <f t="shared" si="3"/>
        <v/>
      </c>
      <c r="P49" s="40"/>
      <c r="Q49" s="43">
        <f t="shared" si="4"/>
        <v>0</v>
      </c>
      <c r="S49" s="120" t="str">
        <f t="shared" si="5"/>
        <v/>
      </c>
      <c r="T49" s="121" t="str">
        <f t="shared" si="6"/>
        <v/>
      </c>
    </row>
    <row r="50" spans="1:20" ht="24.95" customHeight="1" x14ac:dyDescent="0.2">
      <c r="A50" s="139"/>
      <c r="B50" s="140"/>
      <c r="C50" s="140"/>
      <c r="D50" s="122"/>
      <c r="E50" s="111"/>
      <c r="F50" s="118"/>
      <c r="G50" s="33"/>
      <c r="H50" s="34"/>
      <c r="I50" s="27">
        <f t="shared" si="1"/>
        <v>0</v>
      </c>
      <c r="J50" s="34"/>
      <c r="K50" s="34"/>
      <c r="L50" s="34"/>
      <c r="M50" s="34"/>
      <c r="N50" s="29">
        <f t="shared" si="2"/>
        <v>0</v>
      </c>
      <c r="O50" s="28" t="str">
        <f t="shared" si="3"/>
        <v/>
      </c>
      <c r="P50" s="40"/>
      <c r="Q50" s="43">
        <f t="shared" si="4"/>
        <v>0</v>
      </c>
      <c r="S50" s="120" t="str">
        <f t="shared" si="5"/>
        <v/>
      </c>
      <c r="T50" s="121" t="str">
        <f t="shared" si="6"/>
        <v/>
      </c>
    </row>
    <row r="51" spans="1:20" ht="24.95" customHeight="1" x14ac:dyDescent="0.2">
      <c r="A51" s="139"/>
      <c r="B51" s="140"/>
      <c r="C51" s="140"/>
      <c r="D51" s="122"/>
      <c r="E51" s="111"/>
      <c r="F51" s="118"/>
      <c r="G51" s="33"/>
      <c r="H51" s="34"/>
      <c r="I51" s="27">
        <f t="shared" si="1"/>
        <v>0</v>
      </c>
      <c r="J51" s="34"/>
      <c r="K51" s="34"/>
      <c r="L51" s="34"/>
      <c r="M51" s="34"/>
      <c r="N51" s="29">
        <f t="shared" si="2"/>
        <v>0</v>
      </c>
      <c r="O51" s="28" t="str">
        <f t="shared" si="3"/>
        <v/>
      </c>
      <c r="P51" s="40"/>
      <c r="Q51" s="43">
        <f t="shared" si="4"/>
        <v>0</v>
      </c>
      <c r="S51" s="120" t="str">
        <f t="shared" si="5"/>
        <v/>
      </c>
      <c r="T51" s="121" t="str">
        <f t="shared" si="6"/>
        <v/>
      </c>
    </row>
    <row r="52" spans="1:20" ht="24.95" customHeight="1" x14ac:dyDescent="0.2">
      <c r="A52" s="139"/>
      <c r="B52" s="140"/>
      <c r="C52" s="140"/>
      <c r="D52" s="122"/>
      <c r="E52" s="111"/>
      <c r="F52" s="118"/>
      <c r="G52" s="33"/>
      <c r="H52" s="34"/>
      <c r="I52" s="27">
        <f t="shared" si="1"/>
        <v>0</v>
      </c>
      <c r="J52" s="34"/>
      <c r="K52" s="34"/>
      <c r="L52" s="34"/>
      <c r="M52" s="34"/>
      <c r="N52" s="29">
        <f t="shared" si="2"/>
        <v>0</v>
      </c>
      <c r="O52" s="28" t="str">
        <f t="shared" si="3"/>
        <v/>
      </c>
      <c r="P52" s="40"/>
      <c r="Q52" s="43">
        <f t="shared" si="4"/>
        <v>0</v>
      </c>
      <c r="S52" s="120" t="str">
        <f t="shared" si="5"/>
        <v/>
      </c>
      <c r="T52" s="121" t="str">
        <f t="shared" si="6"/>
        <v/>
      </c>
    </row>
    <row r="53" spans="1:20" ht="24.95" customHeight="1" x14ac:dyDescent="0.2">
      <c r="A53" s="139"/>
      <c r="B53" s="140"/>
      <c r="C53" s="140"/>
      <c r="D53" s="122"/>
      <c r="E53" s="111"/>
      <c r="F53" s="118"/>
      <c r="G53" s="33"/>
      <c r="H53" s="34"/>
      <c r="I53" s="27">
        <f t="shared" si="1"/>
        <v>0</v>
      </c>
      <c r="J53" s="34"/>
      <c r="K53" s="34"/>
      <c r="L53" s="34"/>
      <c r="M53" s="34"/>
      <c r="N53" s="29">
        <f t="shared" si="2"/>
        <v>0</v>
      </c>
      <c r="O53" s="28" t="str">
        <f t="shared" si="3"/>
        <v/>
      </c>
      <c r="P53" s="40"/>
      <c r="Q53" s="43">
        <f t="shared" si="4"/>
        <v>0</v>
      </c>
      <c r="S53" s="120" t="str">
        <f t="shared" si="5"/>
        <v/>
      </c>
      <c r="T53" s="121" t="str">
        <f t="shared" si="6"/>
        <v/>
      </c>
    </row>
    <row r="54" spans="1:20" ht="24.95" customHeight="1" x14ac:dyDescent="0.2">
      <c r="A54" s="139"/>
      <c r="B54" s="140"/>
      <c r="C54" s="140"/>
      <c r="D54" s="122"/>
      <c r="E54" s="111"/>
      <c r="F54" s="118"/>
      <c r="G54" s="33"/>
      <c r="H54" s="34"/>
      <c r="I54" s="27">
        <f t="shared" si="1"/>
        <v>0</v>
      </c>
      <c r="J54" s="34"/>
      <c r="K54" s="34"/>
      <c r="L54" s="34"/>
      <c r="M54" s="34"/>
      <c r="N54" s="29">
        <f t="shared" si="2"/>
        <v>0</v>
      </c>
      <c r="O54" s="28" t="str">
        <f t="shared" si="3"/>
        <v/>
      </c>
      <c r="P54" s="40"/>
      <c r="Q54" s="43">
        <f t="shared" si="4"/>
        <v>0</v>
      </c>
      <c r="S54" s="120" t="str">
        <f t="shared" si="5"/>
        <v/>
      </c>
      <c r="T54" s="121" t="str">
        <f t="shared" si="6"/>
        <v/>
      </c>
    </row>
    <row r="55" spans="1:20" ht="24.95" customHeight="1" x14ac:dyDescent="0.2">
      <c r="A55" s="139"/>
      <c r="B55" s="140"/>
      <c r="C55" s="140"/>
      <c r="D55" s="122"/>
      <c r="E55" s="111"/>
      <c r="F55" s="118"/>
      <c r="G55" s="33"/>
      <c r="H55" s="34"/>
      <c r="I55" s="27">
        <f t="shared" si="1"/>
        <v>0</v>
      </c>
      <c r="J55" s="34"/>
      <c r="K55" s="34"/>
      <c r="L55" s="34"/>
      <c r="M55" s="34"/>
      <c r="N55" s="29">
        <f t="shared" si="2"/>
        <v>0</v>
      </c>
      <c r="O55" s="28" t="str">
        <f t="shared" si="3"/>
        <v/>
      </c>
      <c r="P55" s="40"/>
      <c r="Q55" s="43">
        <f t="shared" si="4"/>
        <v>0</v>
      </c>
      <c r="S55" s="120" t="str">
        <f t="shared" si="5"/>
        <v/>
      </c>
      <c r="T55" s="121" t="str">
        <f t="shared" si="6"/>
        <v/>
      </c>
    </row>
    <row r="56" spans="1:20" ht="24.95" customHeight="1" x14ac:dyDescent="0.2">
      <c r="A56" s="139"/>
      <c r="B56" s="140"/>
      <c r="C56" s="140"/>
      <c r="D56" s="122"/>
      <c r="E56" s="111"/>
      <c r="F56" s="118"/>
      <c r="G56" s="33"/>
      <c r="H56" s="34"/>
      <c r="I56" s="27">
        <f t="shared" si="1"/>
        <v>0</v>
      </c>
      <c r="J56" s="34"/>
      <c r="K56" s="34"/>
      <c r="L56" s="34"/>
      <c r="M56" s="34"/>
      <c r="N56" s="29">
        <f t="shared" si="2"/>
        <v>0</v>
      </c>
      <c r="O56" s="28" t="str">
        <f t="shared" si="3"/>
        <v/>
      </c>
      <c r="P56" s="40"/>
      <c r="Q56" s="43">
        <f t="shared" si="4"/>
        <v>0</v>
      </c>
      <c r="S56" s="120" t="str">
        <f t="shared" si="5"/>
        <v/>
      </c>
      <c r="T56" s="121" t="str">
        <f t="shared" si="6"/>
        <v/>
      </c>
    </row>
    <row r="57" spans="1:20" ht="24.95" customHeight="1" x14ac:dyDescent="0.2">
      <c r="A57" s="139"/>
      <c r="B57" s="140"/>
      <c r="C57" s="140"/>
      <c r="D57" s="122"/>
      <c r="E57" s="111"/>
      <c r="F57" s="118"/>
      <c r="G57" s="33"/>
      <c r="H57" s="34"/>
      <c r="I57" s="27">
        <f t="shared" si="1"/>
        <v>0</v>
      </c>
      <c r="J57" s="34"/>
      <c r="K57" s="34"/>
      <c r="L57" s="34"/>
      <c r="M57" s="34"/>
      <c r="N57" s="29">
        <f t="shared" si="2"/>
        <v>0</v>
      </c>
      <c r="O57" s="28" t="str">
        <f t="shared" si="3"/>
        <v/>
      </c>
      <c r="P57" s="40"/>
      <c r="Q57" s="43">
        <f t="shared" si="4"/>
        <v>0</v>
      </c>
      <c r="S57" s="120" t="str">
        <f t="shared" si="5"/>
        <v/>
      </c>
      <c r="T57" s="121" t="str">
        <f t="shared" si="6"/>
        <v/>
      </c>
    </row>
    <row r="58" spans="1:20" ht="24.95" customHeight="1" x14ac:dyDescent="0.2">
      <c r="A58" s="139"/>
      <c r="B58" s="140"/>
      <c r="C58" s="140"/>
      <c r="D58" s="122"/>
      <c r="E58" s="111"/>
      <c r="F58" s="118"/>
      <c r="G58" s="33"/>
      <c r="H58" s="34"/>
      <c r="I58" s="27">
        <f t="shared" si="1"/>
        <v>0</v>
      </c>
      <c r="J58" s="34"/>
      <c r="K58" s="34"/>
      <c r="L58" s="34"/>
      <c r="M58" s="34"/>
      <c r="N58" s="29">
        <f t="shared" si="2"/>
        <v>0</v>
      </c>
      <c r="O58" s="28" t="str">
        <f t="shared" si="3"/>
        <v/>
      </c>
      <c r="P58" s="40"/>
      <c r="Q58" s="43">
        <f t="shared" si="4"/>
        <v>0</v>
      </c>
      <c r="S58" s="120" t="str">
        <f t="shared" si="5"/>
        <v/>
      </c>
      <c r="T58" s="121" t="str">
        <f t="shared" si="6"/>
        <v/>
      </c>
    </row>
    <row r="59" spans="1:20" ht="24.95" customHeight="1" x14ac:dyDescent="0.2">
      <c r="A59" s="139"/>
      <c r="B59" s="140"/>
      <c r="C59" s="140"/>
      <c r="D59" s="122"/>
      <c r="E59" s="111"/>
      <c r="F59" s="118"/>
      <c r="G59" s="33"/>
      <c r="H59" s="34"/>
      <c r="I59" s="27">
        <f t="shared" si="1"/>
        <v>0</v>
      </c>
      <c r="J59" s="34"/>
      <c r="K59" s="34"/>
      <c r="L59" s="34"/>
      <c r="M59" s="34"/>
      <c r="N59" s="29">
        <f t="shared" si="2"/>
        <v>0</v>
      </c>
      <c r="O59" s="28" t="str">
        <f t="shared" si="3"/>
        <v/>
      </c>
      <c r="P59" s="40"/>
      <c r="Q59" s="43">
        <f t="shared" si="4"/>
        <v>0</v>
      </c>
      <c r="S59" s="120" t="str">
        <f t="shared" si="5"/>
        <v/>
      </c>
      <c r="T59" s="121" t="str">
        <f t="shared" si="6"/>
        <v/>
      </c>
    </row>
    <row r="60" spans="1:20" ht="24.95" customHeight="1" x14ac:dyDescent="0.2">
      <c r="A60" s="139"/>
      <c r="B60" s="140"/>
      <c r="C60" s="140"/>
      <c r="D60" s="122"/>
      <c r="E60" s="111"/>
      <c r="F60" s="118"/>
      <c r="G60" s="33"/>
      <c r="H60" s="34"/>
      <c r="I60" s="27">
        <f t="shared" si="1"/>
        <v>0</v>
      </c>
      <c r="J60" s="34"/>
      <c r="K60" s="34"/>
      <c r="L60" s="34"/>
      <c r="M60" s="34"/>
      <c r="N60" s="29">
        <f t="shared" si="2"/>
        <v>0</v>
      </c>
      <c r="O60" s="28" t="str">
        <f t="shared" si="3"/>
        <v/>
      </c>
      <c r="P60" s="40"/>
      <c r="Q60" s="43">
        <f t="shared" si="4"/>
        <v>0</v>
      </c>
      <c r="S60" s="120" t="str">
        <f t="shared" si="5"/>
        <v/>
      </c>
      <c r="T60" s="121" t="str">
        <f t="shared" si="6"/>
        <v/>
      </c>
    </row>
    <row r="61" spans="1:20" ht="24.95" customHeight="1" x14ac:dyDescent="0.2">
      <c r="A61" s="139"/>
      <c r="B61" s="140"/>
      <c r="C61" s="140"/>
      <c r="D61" s="122"/>
      <c r="E61" s="111"/>
      <c r="F61" s="118"/>
      <c r="G61" s="33"/>
      <c r="H61" s="34"/>
      <c r="I61" s="27">
        <f t="shared" si="1"/>
        <v>0</v>
      </c>
      <c r="J61" s="34"/>
      <c r="K61" s="34"/>
      <c r="L61" s="34"/>
      <c r="M61" s="34"/>
      <c r="N61" s="29">
        <f t="shared" si="2"/>
        <v>0</v>
      </c>
      <c r="O61" s="28" t="str">
        <f t="shared" si="3"/>
        <v/>
      </c>
      <c r="P61" s="40"/>
      <c r="Q61" s="43">
        <f t="shared" si="4"/>
        <v>0</v>
      </c>
      <c r="S61" s="120" t="str">
        <f t="shared" si="5"/>
        <v/>
      </c>
      <c r="T61" s="121" t="str">
        <f t="shared" si="6"/>
        <v/>
      </c>
    </row>
    <row r="62" spans="1:20" ht="24.95" customHeight="1" x14ac:dyDescent="0.2">
      <c r="A62" s="139"/>
      <c r="B62" s="140"/>
      <c r="C62" s="140"/>
      <c r="D62" s="122"/>
      <c r="E62" s="111"/>
      <c r="F62" s="118"/>
      <c r="G62" s="33"/>
      <c r="H62" s="34"/>
      <c r="I62" s="27">
        <f t="shared" si="1"/>
        <v>0</v>
      </c>
      <c r="J62" s="34"/>
      <c r="K62" s="34"/>
      <c r="L62" s="34"/>
      <c r="M62" s="34"/>
      <c r="N62" s="29">
        <f t="shared" si="2"/>
        <v>0</v>
      </c>
      <c r="O62" s="28" t="str">
        <f t="shared" si="3"/>
        <v/>
      </c>
      <c r="P62" s="40"/>
      <c r="Q62" s="43">
        <f t="shared" si="4"/>
        <v>0</v>
      </c>
      <c r="S62" s="120" t="str">
        <f t="shared" si="5"/>
        <v/>
      </c>
      <c r="T62" s="121" t="str">
        <f t="shared" si="6"/>
        <v/>
      </c>
    </row>
    <row r="63" spans="1:20" ht="24.95" customHeight="1" x14ac:dyDescent="0.2">
      <c r="A63" s="139"/>
      <c r="B63" s="140"/>
      <c r="C63" s="140"/>
      <c r="D63" s="122"/>
      <c r="E63" s="111"/>
      <c r="F63" s="118"/>
      <c r="G63" s="33"/>
      <c r="H63" s="34"/>
      <c r="I63" s="27">
        <f t="shared" si="1"/>
        <v>0</v>
      </c>
      <c r="J63" s="34"/>
      <c r="K63" s="34"/>
      <c r="L63" s="34"/>
      <c r="M63" s="34"/>
      <c r="N63" s="29">
        <f t="shared" si="2"/>
        <v>0</v>
      </c>
      <c r="O63" s="28" t="str">
        <f t="shared" si="3"/>
        <v/>
      </c>
      <c r="P63" s="40"/>
      <c r="Q63" s="43">
        <f t="shared" si="4"/>
        <v>0</v>
      </c>
      <c r="S63" s="120" t="str">
        <f t="shared" si="5"/>
        <v/>
      </c>
      <c r="T63" s="121" t="str">
        <f t="shared" si="6"/>
        <v/>
      </c>
    </row>
    <row r="64" spans="1:20" ht="24.95" customHeight="1" x14ac:dyDescent="0.2">
      <c r="A64" s="139"/>
      <c r="B64" s="140"/>
      <c r="C64" s="140"/>
      <c r="D64" s="122"/>
      <c r="E64" s="111"/>
      <c r="F64" s="118"/>
      <c r="G64" s="33"/>
      <c r="H64" s="34"/>
      <c r="I64" s="27">
        <f t="shared" si="1"/>
        <v>0</v>
      </c>
      <c r="J64" s="34"/>
      <c r="K64" s="34"/>
      <c r="L64" s="34"/>
      <c r="M64" s="34"/>
      <c r="N64" s="29">
        <f t="shared" si="2"/>
        <v>0</v>
      </c>
      <c r="O64" s="28" t="str">
        <f t="shared" si="3"/>
        <v/>
      </c>
      <c r="P64" s="40"/>
      <c r="Q64" s="43">
        <f t="shared" si="4"/>
        <v>0</v>
      </c>
      <c r="S64" s="120" t="str">
        <f t="shared" si="5"/>
        <v/>
      </c>
      <c r="T64" s="121" t="str">
        <f t="shared" si="6"/>
        <v/>
      </c>
    </row>
    <row r="65" spans="1:20" ht="24.95" customHeight="1" x14ac:dyDescent="0.2">
      <c r="A65" s="139"/>
      <c r="B65" s="140"/>
      <c r="C65" s="140"/>
      <c r="D65" s="122"/>
      <c r="E65" s="111"/>
      <c r="F65" s="118"/>
      <c r="G65" s="33"/>
      <c r="H65" s="34"/>
      <c r="I65" s="27">
        <f t="shared" si="1"/>
        <v>0</v>
      </c>
      <c r="J65" s="34"/>
      <c r="K65" s="34"/>
      <c r="L65" s="34"/>
      <c r="M65" s="34"/>
      <c r="N65" s="29">
        <f t="shared" si="2"/>
        <v>0</v>
      </c>
      <c r="O65" s="28" t="str">
        <f t="shared" si="3"/>
        <v/>
      </c>
      <c r="P65" s="40"/>
      <c r="Q65" s="43">
        <f t="shared" si="4"/>
        <v>0</v>
      </c>
      <c r="S65" s="120" t="str">
        <f t="shared" si="5"/>
        <v/>
      </c>
      <c r="T65" s="121" t="str">
        <f t="shared" si="6"/>
        <v/>
      </c>
    </row>
    <row r="66" spans="1:20" ht="24.95" customHeight="1" x14ac:dyDescent="0.2">
      <c r="A66" s="139"/>
      <c r="B66" s="140"/>
      <c r="C66" s="140"/>
      <c r="D66" s="122"/>
      <c r="E66" s="111"/>
      <c r="F66" s="118"/>
      <c r="G66" s="33"/>
      <c r="H66" s="34"/>
      <c r="I66" s="27">
        <f t="shared" si="1"/>
        <v>0</v>
      </c>
      <c r="J66" s="34"/>
      <c r="K66" s="34"/>
      <c r="L66" s="34"/>
      <c r="M66" s="34"/>
      <c r="N66" s="29">
        <f t="shared" si="2"/>
        <v>0</v>
      </c>
      <c r="O66" s="28" t="str">
        <f t="shared" si="3"/>
        <v/>
      </c>
      <c r="P66" s="40"/>
      <c r="Q66" s="43">
        <f t="shared" si="4"/>
        <v>0</v>
      </c>
      <c r="S66" s="120" t="str">
        <f t="shared" si="5"/>
        <v/>
      </c>
      <c r="T66" s="121" t="str">
        <f t="shared" si="6"/>
        <v/>
      </c>
    </row>
    <row r="67" spans="1:20" ht="24.95" customHeight="1" x14ac:dyDescent="0.2">
      <c r="A67" s="139"/>
      <c r="B67" s="140"/>
      <c r="C67" s="140"/>
      <c r="D67" s="122"/>
      <c r="E67" s="111"/>
      <c r="F67" s="118"/>
      <c r="G67" s="33"/>
      <c r="H67" s="34"/>
      <c r="I67" s="27">
        <f t="shared" si="1"/>
        <v>0</v>
      </c>
      <c r="J67" s="34"/>
      <c r="K67" s="34"/>
      <c r="L67" s="34"/>
      <c r="M67" s="34"/>
      <c r="N67" s="29">
        <f t="shared" si="2"/>
        <v>0</v>
      </c>
      <c r="O67" s="28" t="str">
        <f t="shared" si="3"/>
        <v/>
      </c>
      <c r="P67" s="40"/>
      <c r="Q67" s="43">
        <f t="shared" si="4"/>
        <v>0</v>
      </c>
      <c r="S67" s="120" t="str">
        <f t="shared" si="5"/>
        <v/>
      </c>
      <c r="T67" s="121" t="str">
        <f t="shared" si="6"/>
        <v/>
      </c>
    </row>
    <row r="68" spans="1:20" ht="24.95" customHeight="1" x14ac:dyDescent="0.2">
      <c r="A68" s="139"/>
      <c r="B68" s="140"/>
      <c r="C68" s="140"/>
      <c r="D68" s="122"/>
      <c r="E68" s="111"/>
      <c r="F68" s="118"/>
      <c r="G68" s="33"/>
      <c r="H68" s="34"/>
      <c r="I68" s="27">
        <f t="shared" si="1"/>
        <v>0</v>
      </c>
      <c r="J68" s="34"/>
      <c r="K68" s="34"/>
      <c r="L68" s="34"/>
      <c r="M68" s="34"/>
      <c r="N68" s="29">
        <f t="shared" si="2"/>
        <v>0</v>
      </c>
      <c r="O68" s="28" t="str">
        <f t="shared" si="3"/>
        <v/>
      </c>
      <c r="P68" s="40"/>
      <c r="Q68" s="43">
        <f t="shared" si="4"/>
        <v>0</v>
      </c>
      <c r="S68" s="120" t="str">
        <f t="shared" si="5"/>
        <v/>
      </c>
      <c r="T68" s="121" t="str">
        <f t="shared" si="6"/>
        <v/>
      </c>
    </row>
    <row r="69" spans="1:20" ht="24.95" customHeight="1" x14ac:dyDescent="0.2">
      <c r="A69" s="139"/>
      <c r="B69" s="140"/>
      <c r="C69" s="140"/>
      <c r="D69" s="122"/>
      <c r="E69" s="111"/>
      <c r="F69" s="118"/>
      <c r="G69" s="33"/>
      <c r="H69" s="34"/>
      <c r="I69" s="27">
        <f t="shared" si="1"/>
        <v>0</v>
      </c>
      <c r="J69" s="34"/>
      <c r="K69" s="34"/>
      <c r="L69" s="34"/>
      <c r="M69" s="34"/>
      <c r="N69" s="29">
        <f t="shared" si="2"/>
        <v>0</v>
      </c>
      <c r="O69" s="28" t="str">
        <f t="shared" si="3"/>
        <v/>
      </c>
      <c r="P69" s="40"/>
      <c r="Q69" s="43">
        <f t="shared" si="4"/>
        <v>0</v>
      </c>
      <c r="S69" s="120" t="str">
        <f t="shared" si="5"/>
        <v/>
      </c>
      <c r="T69" s="121" t="str">
        <f t="shared" si="6"/>
        <v/>
      </c>
    </row>
    <row r="70" spans="1:20" ht="24.95" customHeight="1" x14ac:dyDescent="0.2">
      <c r="A70" s="139"/>
      <c r="B70" s="140"/>
      <c r="C70" s="140"/>
      <c r="D70" s="122"/>
      <c r="E70" s="111"/>
      <c r="F70" s="118"/>
      <c r="G70" s="33"/>
      <c r="H70" s="34"/>
      <c r="I70" s="27">
        <f t="shared" si="1"/>
        <v>0</v>
      </c>
      <c r="J70" s="34"/>
      <c r="K70" s="34"/>
      <c r="L70" s="34"/>
      <c r="M70" s="34"/>
      <c r="N70" s="29">
        <f t="shared" si="2"/>
        <v>0</v>
      </c>
      <c r="O70" s="28" t="str">
        <f t="shared" si="3"/>
        <v/>
      </c>
      <c r="P70" s="40"/>
      <c r="Q70" s="43">
        <f t="shared" si="4"/>
        <v>0</v>
      </c>
      <c r="S70" s="120" t="str">
        <f t="shared" si="5"/>
        <v/>
      </c>
      <c r="T70" s="121" t="str">
        <f t="shared" si="6"/>
        <v/>
      </c>
    </row>
    <row r="71" spans="1:20" ht="24.95" customHeight="1" x14ac:dyDescent="0.2">
      <c r="A71" s="139"/>
      <c r="B71" s="140"/>
      <c r="C71" s="140"/>
      <c r="D71" s="122"/>
      <c r="E71" s="111"/>
      <c r="F71" s="118"/>
      <c r="G71" s="33"/>
      <c r="H71" s="34"/>
      <c r="I71" s="27">
        <f t="shared" si="1"/>
        <v>0</v>
      </c>
      <c r="J71" s="34"/>
      <c r="K71" s="34"/>
      <c r="L71" s="34"/>
      <c r="M71" s="34"/>
      <c r="N71" s="29">
        <f t="shared" si="2"/>
        <v>0</v>
      </c>
      <c r="O71" s="28" t="str">
        <f t="shared" si="3"/>
        <v/>
      </c>
      <c r="P71" s="40"/>
      <c r="Q71" s="43">
        <f t="shared" si="4"/>
        <v>0</v>
      </c>
      <c r="S71" s="120" t="str">
        <f t="shared" si="5"/>
        <v/>
      </c>
      <c r="T71" s="121" t="str">
        <f t="shared" si="6"/>
        <v/>
      </c>
    </row>
    <row r="72" spans="1:20" ht="24.95" customHeight="1" x14ac:dyDescent="0.2">
      <c r="A72" s="139"/>
      <c r="B72" s="140"/>
      <c r="C72" s="140"/>
      <c r="D72" s="122"/>
      <c r="E72" s="111"/>
      <c r="F72" s="118"/>
      <c r="G72" s="33"/>
      <c r="H72" s="34"/>
      <c r="I72" s="27">
        <f t="shared" si="1"/>
        <v>0</v>
      </c>
      <c r="J72" s="34"/>
      <c r="K72" s="34"/>
      <c r="L72" s="34"/>
      <c r="M72" s="34"/>
      <c r="N72" s="29">
        <f t="shared" si="2"/>
        <v>0</v>
      </c>
      <c r="O72" s="28" t="str">
        <f t="shared" si="3"/>
        <v/>
      </c>
      <c r="P72" s="40"/>
      <c r="Q72" s="43">
        <f t="shared" si="4"/>
        <v>0</v>
      </c>
      <c r="S72" s="120" t="str">
        <f t="shared" si="5"/>
        <v/>
      </c>
      <c r="T72" s="121" t="str">
        <f t="shared" si="6"/>
        <v/>
      </c>
    </row>
    <row r="73" spans="1:20" ht="24.95" customHeight="1" x14ac:dyDescent="0.2">
      <c r="A73" s="139"/>
      <c r="B73" s="140"/>
      <c r="C73" s="140"/>
      <c r="D73" s="122"/>
      <c r="E73" s="111"/>
      <c r="F73" s="118"/>
      <c r="G73" s="33"/>
      <c r="H73" s="34"/>
      <c r="I73" s="27">
        <f t="shared" si="1"/>
        <v>0</v>
      </c>
      <c r="J73" s="34"/>
      <c r="K73" s="34"/>
      <c r="L73" s="34"/>
      <c r="M73" s="34"/>
      <c r="N73" s="29">
        <f t="shared" si="2"/>
        <v>0</v>
      </c>
      <c r="O73" s="28" t="str">
        <f t="shared" si="3"/>
        <v/>
      </c>
      <c r="P73" s="40"/>
      <c r="Q73" s="43">
        <f t="shared" si="4"/>
        <v>0</v>
      </c>
      <c r="S73" s="120" t="str">
        <f t="shared" si="5"/>
        <v/>
      </c>
      <c r="T73" s="121" t="str">
        <f t="shared" si="6"/>
        <v/>
      </c>
    </row>
    <row r="74" spans="1:20" ht="24.95" customHeight="1" x14ac:dyDescent="0.2">
      <c r="A74" s="139"/>
      <c r="B74" s="140"/>
      <c r="C74" s="140"/>
      <c r="D74" s="122"/>
      <c r="E74" s="111"/>
      <c r="F74" s="118"/>
      <c r="G74" s="33"/>
      <c r="H74" s="34"/>
      <c r="I74" s="27">
        <f t="shared" si="1"/>
        <v>0</v>
      </c>
      <c r="J74" s="34"/>
      <c r="K74" s="34"/>
      <c r="L74" s="34"/>
      <c r="M74" s="34"/>
      <c r="N74" s="29">
        <f t="shared" si="2"/>
        <v>0</v>
      </c>
      <c r="O74" s="28" t="str">
        <f t="shared" si="3"/>
        <v/>
      </c>
      <c r="P74" s="40"/>
      <c r="Q74" s="43">
        <f t="shared" si="4"/>
        <v>0</v>
      </c>
      <c r="S74" s="120" t="str">
        <f t="shared" si="5"/>
        <v/>
      </c>
      <c r="T74" s="121" t="str">
        <f t="shared" si="6"/>
        <v/>
      </c>
    </row>
    <row r="75" spans="1:20" ht="24.95" customHeight="1" x14ac:dyDescent="0.2">
      <c r="A75" s="139"/>
      <c r="B75" s="140"/>
      <c r="C75" s="140"/>
      <c r="D75" s="122"/>
      <c r="E75" s="111"/>
      <c r="F75" s="118"/>
      <c r="G75" s="33"/>
      <c r="H75" s="34"/>
      <c r="I75" s="27">
        <f t="shared" si="1"/>
        <v>0</v>
      </c>
      <c r="J75" s="34"/>
      <c r="K75" s="34"/>
      <c r="L75" s="34"/>
      <c r="M75" s="34"/>
      <c r="N75" s="29">
        <f t="shared" si="2"/>
        <v>0</v>
      </c>
      <c r="O75" s="28" t="str">
        <f t="shared" si="3"/>
        <v/>
      </c>
      <c r="P75" s="40"/>
      <c r="Q75" s="43">
        <f t="shared" si="4"/>
        <v>0</v>
      </c>
      <c r="S75" s="120" t="str">
        <f t="shared" si="5"/>
        <v/>
      </c>
      <c r="T75" s="121" t="str">
        <f t="shared" si="6"/>
        <v/>
      </c>
    </row>
    <row r="76" spans="1:20" ht="24.95" customHeight="1" x14ac:dyDescent="0.2">
      <c r="A76" s="139"/>
      <c r="B76" s="140"/>
      <c r="C76" s="140"/>
      <c r="D76" s="122"/>
      <c r="E76" s="111"/>
      <c r="F76" s="118"/>
      <c r="G76" s="33"/>
      <c r="H76" s="34"/>
      <c r="I76" s="27">
        <f t="shared" si="1"/>
        <v>0</v>
      </c>
      <c r="J76" s="34"/>
      <c r="K76" s="34"/>
      <c r="L76" s="34"/>
      <c r="M76" s="34"/>
      <c r="N76" s="29">
        <f t="shared" si="2"/>
        <v>0</v>
      </c>
      <c r="O76" s="28" t="str">
        <f t="shared" si="3"/>
        <v/>
      </c>
      <c r="P76" s="40"/>
      <c r="Q76" s="43">
        <f t="shared" si="4"/>
        <v>0</v>
      </c>
      <c r="S76" s="120" t="str">
        <f t="shared" si="5"/>
        <v/>
      </c>
      <c r="T76" s="121" t="str">
        <f t="shared" si="6"/>
        <v/>
      </c>
    </row>
    <row r="77" spans="1:20" ht="24.95" customHeight="1" x14ac:dyDescent="0.2">
      <c r="A77" s="139"/>
      <c r="B77" s="140"/>
      <c r="C77" s="140"/>
      <c r="D77" s="122"/>
      <c r="E77" s="111"/>
      <c r="F77" s="118"/>
      <c r="G77" s="33"/>
      <c r="H77" s="34"/>
      <c r="I77" s="27">
        <f t="shared" si="1"/>
        <v>0</v>
      </c>
      <c r="J77" s="34"/>
      <c r="K77" s="34"/>
      <c r="L77" s="34"/>
      <c r="M77" s="34"/>
      <c r="N77" s="29">
        <f t="shared" si="2"/>
        <v>0</v>
      </c>
      <c r="O77" s="28" t="str">
        <f t="shared" si="3"/>
        <v/>
      </c>
      <c r="P77" s="40"/>
      <c r="Q77" s="43">
        <f t="shared" si="4"/>
        <v>0</v>
      </c>
      <c r="S77" s="120" t="str">
        <f t="shared" si="5"/>
        <v/>
      </c>
      <c r="T77" s="121" t="str">
        <f t="shared" si="6"/>
        <v/>
      </c>
    </row>
    <row r="78" spans="1:20" ht="24.95" customHeight="1" x14ac:dyDescent="0.2">
      <c r="A78" s="139"/>
      <c r="B78" s="140"/>
      <c r="C78" s="140"/>
      <c r="D78" s="122"/>
      <c r="E78" s="111"/>
      <c r="F78" s="118"/>
      <c r="G78" s="33"/>
      <c r="H78" s="34"/>
      <c r="I78" s="27">
        <f t="shared" si="1"/>
        <v>0</v>
      </c>
      <c r="J78" s="34"/>
      <c r="K78" s="34"/>
      <c r="L78" s="34"/>
      <c r="M78" s="34"/>
      <c r="N78" s="29">
        <f t="shared" si="2"/>
        <v>0</v>
      </c>
      <c r="O78" s="28" t="str">
        <f t="shared" si="3"/>
        <v/>
      </c>
      <c r="P78" s="40"/>
      <c r="Q78" s="43">
        <f t="shared" si="4"/>
        <v>0</v>
      </c>
      <c r="S78" s="120" t="str">
        <f t="shared" si="5"/>
        <v/>
      </c>
      <c r="T78" s="121" t="str">
        <f t="shared" si="6"/>
        <v/>
      </c>
    </row>
    <row r="79" spans="1:20" ht="24.95" customHeight="1" x14ac:dyDescent="0.2">
      <c r="A79" s="139"/>
      <c r="B79" s="140"/>
      <c r="C79" s="140"/>
      <c r="D79" s="122"/>
      <c r="E79" s="111"/>
      <c r="F79" s="118"/>
      <c r="G79" s="33"/>
      <c r="H79" s="34"/>
      <c r="I79" s="27">
        <f t="shared" si="1"/>
        <v>0</v>
      </c>
      <c r="J79" s="34"/>
      <c r="K79" s="34"/>
      <c r="L79" s="34"/>
      <c r="M79" s="34"/>
      <c r="N79" s="29">
        <f t="shared" si="2"/>
        <v>0</v>
      </c>
      <c r="O79" s="28" t="str">
        <f t="shared" si="3"/>
        <v/>
      </c>
      <c r="P79" s="40"/>
      <c r="Q79" s="43">
        <f t="shared" si="4"/>
        <v>0</v>
      </c>
      <c r="S79" s="120" t="str">
        <f t="shared" si="5"/>
        <v/>
      </c>
      <c r="T79" s="121" t="str">
        <f t="shared" si="6"/>
        <v/>
      </c>
    </row>
    <row r="80" spans="1:20" ht="24.95" customHeight="1" x14ac:dyDescent="0.2">
      <c r="A80" s="139"/>
      <c r="B80" s="140"/>
      <c r="C80" s="140"/>
      <c r="D80" s="122"/>
      <c r="E80" s="111"/>
      <c r="F80" s="118"/>
      <c r="G80" s="33"/>
      <c r="H80" s="34"/>
      <c r="I80" s="27">
        <f t="shared" si="1"/>
        <v>0</v>
      </c>
      <c r="J80" s="34"/>
      <c r="K80" s="34"/>
      <c r="L80" s="34"/>
      <c r="M80" s="34"/>
      <c r="N80" s="29">
        <f t="shared" si="2"/>
        <v>0</v>
      </c>
      <c r="O80" s="28" t="str">
        <f t="shared" si="3"/>
        <v/>
      </c>
      <c r="P80" s="40"/>
      <c r="Q80" s="43">
        <f t="shared" si="4"/>
        <v>0</v>
      </c>
      <c r="S80" s="120" t="str">
        <f t="shared" si="5"/>
        <v/>
      </c>
      <c r="T80" s="121" t="str">
        <f t="shared" si="6"/>
        <v/>
      </c>
    </row>
    <row r="81" spans="1:20" ht="24.95" customHeight="1" x14ac:dyDescent="0.2">
      <c r="A81" s="139"/>
      <c r="B81" s="140"/>
      <c r="C81" s="140"/>
      <c r="D81" s="122"/>
      <c r="E81" s="111"/>
      <c r="F81" s="118"/>
      <c r="G81" s="33"/>
      <c r="H81" s="34"/>
      <c r="I81" s="27">
        <f t="shared" si="1"/>
        <v>0</v>
      </c>
      <c r="J81" s="34"/>
      <c r="K81" s="34"/>
      <c r="L81" s="34"/>
      <c r="M81" s="34"/>
      <c r="N81" s="29">
        <f t="shared" si="2"/>
        <v>0</v>
      </c>
      <c r="O81" s="28" t="str">
        <f t="shared" si="3"/>
        <v/>
      </c>
      <c r="P81" s="40"/>
      <c r="Q81" s="43">
        <f t="shared" si="4"/>
        <v>0</v>
      </c>
      <c r="S81" s="120" t="str">
        <f t="shared" si="5"/>
        <v/>
      </c>
      <c r="T81" s="121" t="str">
        <f t="shared" si="6"/>
        <v/>
      </c>
    </row>
    <row r="82" spans="1:20" ht="24.95" customHeight="1" x14ac:dyDescent="0.2">
      <c r="A82" s="139"/>
      <c r="B82" s="140"/>
      <c r="C82" s="140"/>
      <c r="D82" s="122"/>
      <c r="E82" s="111"/>
      <c r="F82" s="118"/>
      <c r="G82" s="33"/>
      <c r="H82" s="34"/>
      <c r="I82" s="27">
        <f t="shared" si="1"/>
        <v>0</v>
      </c>
      <c r="J82" s="34"/>
      <c r="K82" s="34"/>
      <c r="L82" s="34"/>
      <c r="M82" s="34"/>
      <c r="N82" s="29">
        <f t="shared" si="2"/>
        <v>0</v>
      </c>
      <c r="O82" s="28" t="str">
        <f t="shared" si="3"/>
        <v/>
      </c>
      <c r="P82" s="40"/>
      <c r="Q82" s="43">
        <f t="shared" si="4"/>
        <v>0</v>
      </c>
      <c r="S82" s="120" t="str">
        <f t="shared" si="5"/>
        <v/>
      </c>
      <c r="T82" s="121" t="str">
        <f t="shared" si="6"/>
        <v/>
      </c>
    </row>
    <row r="83" spans="1:20" ht="24.95" customHeight="1" x14ac:dyDescent="0.2">
      <c r="A83" s="139"/>
      <c r="B83" s="140"/>
      <c r="C83" s="140"/>
      <c r="D83" s="122"/>
      <c r="E83" s="111"/>
      <c r="F83" s="118"/>
      <c r="G83" s="33"/>
      <c r="H83" s="34"/>
      <c r="I83" s="27">
        <f t="shared" si="1"/>
        <v>0</v>
      </c>
      <c r="J83" s="34"/>
      <c r="K83" s="34"/>
      <c r="L83" s="34"/>
      <c r="M83" s="34"/>
      <c r="N83" s="29">
        <f t="shared" si="2"/>
        <v>0</v>
      </c>
      <c r="O83" s="28" t="str">
        <f t="shared" si="3"/>
        <v/>
      </c>
      <c r="P83" s="40"/>
      <c r="Q83" s="43">
        <f t="shared" si="4"/>
        <v>0</v>
      </c>
      <c r="S83" s="120" t="str">
        <f t="shared" si="5"/>
        <v/>
      </c>
      <c r="T83" s="121" t="str">
        <f t="shared" si="6"/>
        <v/>
      </c>
    </row>
    <row r="84" spans="1:20" ht="24.95" customHeight="1" x14ac:dyDescent="0.2">
      <c r="A84" s="139"/>
      <c r="B84" s="140"/>
      <c r="C84" s="140"/>
      <c r="D84" s="122"/>
      <c r="E84" s="111"/>
      <c r="F84" s="118"/>
      <c r="G84" s="33"/>
      <c r="H84" s="34"/>
      <c r="I84" s="27">
        <f t="shared" si="1"/>
        <v>0</v>
      </c>
      <c r="J84" s="34"/>
      <c r="K84" s="34"/>
      <c r="L84" s="34"/>
      <c r="M84" s="34"/>
      <c r="N84" s="29">
        <f t="shared" si="2"/>
        <v>0</v>
      </c>
      <c r="O84" s="28" t="str">
        <f t="shared" si="3"/>
        <v/>
      </c>
      <c r="P84" s="40"/>
      <c r="Q84" s="43">
        <f t="shared" si="4"/>
        <v>0</v>
      </c>
      <c r="S84" s="120" t="str">
        <f t="shared" si="5"/>
        <v/>
      </c>
      <c r="T84" s="121" t="str">
        <f t="shared" si="6"/>
        <v/>
      </c>
    </row>
    <row r="85" spans="1:20" ht="24.95" customHeight="1" x14ac:dyDescent="0.2">
      <c r="A85" s="139"/>
      <c r="B85" s="140"/>
      <c r="C85" s="140"/>
      <c r="D85" s="122"/>
      <c r="E85" s="111"/>
      <c r="F85" s="118"/>
      <c r="G85" s="33"/>
      <c r="H85" s="34"/>
      <c r="I85" s="27">
        <f t="shared" si="1"/>
        <v>0</v>
      </c>
      <c r="J85" s="34"/>
      <c r="K85" s="34"/>
      <c r="L85" s="34"/>
      <c r="M85" s="34"/>
      <c r="N85" s="29">
        <f t="shared" si="2"/>
        <v>0</v>
      </c>
      <c r="O85" s="28" t="str">
        <f t="shared" si="3"/>
        <v/>
      </c>
      <c r="P85" s="40"/>
      <c r="Q85" s="43">
        <f t="shared" si="4"/>
        <v>0</v>
      </c>
      <c r="S85" s="120" t="str">
        <f t="shared" si="5"/>
        <v/>
      </c>
      <c r="T85" s="121" t="str">
        <f t="shared" si="6"/>
        <v/>
      </c>
    </row>
    <row r="86" spans="1:20" ht="24.95" customHeight="1" x14ac:dyDescent="0.2">
      <c r="A86" s="139"/>
      <c r="B86" s="140"/>
      <c r="C86" s="140"/>
      <c r="D86" s="122"/>
      <c r="E86" s="111"/>
      <c r="F86" s="118"/>
      <c r="G86" s="33"/>
      <c r="H86" s="34"/>
      <c r="I86" s="27">
        <f t="shared" ref="I86:I131" si="7">ROUNDDOWN(G86*H86,2)</f>
        <v>0</v>
      </c>
      <c r="J86" s="34"/>
      <c r="K86" s="34"/>
      <c r="L86" s="34"/>
      <c r="M86" s="34"/>
      <c r="N86" s="29">
        <f t="shared" ref="N86:N131" si="8">SUM(J86:M86)</f>
        <v>0</v>
      </c>
      <c r="O86" s="28" t="str">
        <f t="shared" ref="O86:O131" si="9">IF(ROUNDDOWN(G86*H86,2)-ROUNDDOWN(SUM(J86:M86),2)=0,"","zlý súčet")</f>
        <v/>
      </c>
      <c r="P86" s="40"/>
      <c r="Q86" s="43">
        <f t="shared" ref="Q86:Q131" si="10">N86-P86</f>
        <v>0</v>
      </c>
      <c r="S86" s="120" t="str">
        <f t="shared" ref="S86:S131" si="11">IF(D86="menej rozvinuté regióny","MRR",IF(D86="iné regióny","ine_regiony",""))</f>
        <v/>
      </c>
      <c r="T86" s="121" t="str">
        <f t="shared" ref="T86:T131" si="12">IF(AND(I86&gt;0,OR(D86="",E86="")),"nekorektne zadané údaje",IF(AND(D86="iné regióny",OR(E86="výstup na prílohe I. ZFEU menej rozvinuté regióny",E86="výstup mimo prílohy I. ZFEU - PO, KE, BB, ZA kraj",E86="výstup mimo prílohy I. ZFEU - TN, NR, TT kraj")),"nekorektne zadané údaje",IF(AND(D86="menej rozvinuté regióny",OR(E86="výstup na prílohe I. ZFEU ostatné regióny (Bratislavský kraj)",E86="výstup mimo prílohy I. ZFEU - Bratislavský kraj")),"nekorektne zadané údaje","")))</f>
        <v/>
      </c>
    </row>
    <row r="87" spans="1:20" ht="24.95" customHeight="1" x14ac:dyDescent="0.2">
      <c r="A87" s="139"/>
      <c r="B87" s="140"/>
      <c r="C87" s="140"/>
      <c r="D87" s="122"/>
      <c r="E87" s="111"/>
      <c r="F87" s="118"/>
      <c r="G87" s="33"/>
      <c r="H87" s="34"/>
      <c r="I87" s="27">
        <f t="shared" si="7"/>
        <v>0</v>
      </c>
      <c r="J87" s="34"/>
      <c r="K87" s="34"/>
      <c r="L87" s="34"/>
      <c r="M87" s="34"/>
      <c r="N87" s="29">
        <f t="shared" si="8"/>
        <v>0</v>
      </c>
      <c r="O87" s="28" t="str">
        <f t="shared" si="9"/>
        <v/>
      </c>
      <c r="P87" s="40"/>
      <c r="Q87" s="43">
        <f t="shared" si="10"/>
        <v>0</v>
      </c>
      <c r="S87" s="120" t="str">
        <f t="shared" si="11"/>
        <v/>
      </c>
      <c r="T87" s="121" t="str">
        <f t="shared" si="12"/>
        <v/>
      </c>
    </row>
    <row r="88" spans="1:20" ht="24.95" customHeight="1" x14ac:dyDescent="0.2">
      <c r="A88" s="139"/>
      <c r="B88" s="140"/>
      <c r="C88" s="140"/>
      <c r="D88" s="122"/>
      <c r="E88" s="111"/>
      <c r="F88" s="118"/>
      <c r="G88" s="33"/>
      <c r="H88" s="34"/>
      <c r="I88" s="27">
        <f t="shared" si="7"/>
        <v>0</v>
      </c>
      <c r="J88" s="34"/>
      <c r="K88" s="34"/>
      <c r="L88" s="34"/>
      <c r="M88" s="34"/>
      <c r="N88" s="29">
        <f t="shared" si="8"/>
        <v>0</v>
      </c>
      <c r="O88" s="28" t="str">
        <f t="shared" si="9"/>
        <v/>
      </c>
      <c r="P88" s="40"/>
      <c r="Q88" s="43">
        <f t="shared" si="10"/>
        <v>0</v>
      </c>
      <c r="S88" s="120" t="str">
        <f t="shared" si="11"/>
        <v/>
      </c>
      <c r="T88" s="121" t="str">
        <f t="shared" si="12"/>
        <v/>
      </c>
    </row>
    <row r="89" spans="1:20" ht="24.95" customHeight="1" x14ac:dyDescent="0.2">
      <c r="A89" s="139"/>
      <c r="B89" s="140"/>
      <c r="C89" s="140"/>
      <c r="D89" s="122"/>
      <c r="E89" s="111"/>
      <c r="F89" s="118"/>
      <c r="G89" s="33"/>
      <c r="H89" s="34"/>
      <c r="I89" s="27">
        <f t="shared" si="7"/>
        <v>0</v>
      </c>
      <c r="J89" s="34"/>
      <c r="K89" s="34"/>
      <c r="L89" s="34"/>
      <c r="M89" s="34"/>
      <c r="N89" s="29">
        <f t="shared" si="8"/>
        <v>0</v>
      </c>
      <c r="O89" s="28" t="str">
        <f t="shared" si="9"/>
        <v/>
      </c>
      <c r="P89" s="40"/>
      <c r="Q89" s="43">
        <f t="shared" si="10"/>
        <v>0</v>
      </c>
      <c r="S89" s="120" t="str">
        <f t="shared" si="11"/>
        <v/>
      </c>
      <c r="T89" s="121" t="str">
        <f t="shared" si="12"/>
        <v/>
      </c>
    </row>
    <row r="90" spans="1:20" ht="24.95" customHeight="1" x14ac:dyDescent="0.2">
      <c r="A90" s="139"/>
      <c r="B90" s="140"/>
      <c r="C90" s="140"/>
      <c r="D90" s="122"/>
      <c r="E90" s="111"/>
      <c r="F90" s="118"/>
      <c r="G90" s="33"/>
      <c r="H90" s="34"/>
      <c r="I90" s="27">
        <f t="shared" si="7"/>
        <v>0</v>
      </c>
      <c r="J90" s="34"/>
      <c r="K90" s="34"/>
      <c r="L90" s="34"/>
      <c r="M90" s="34"/>
      <c r="N90" s="29">
        <f t="shared" si="8"/>
        <v>0</v>
      </c>
      <c r="O90" s="28" t="str">
        <f t="shared" si="9"/>
        <v/>
      </c>
      <c r="P90" s="40"/>
      <c r="Q90" s="43">
        <f t="shared" si="10"/>
        <v>0</v>
      </c>
      <c r="S90" s="120" t="str">
        <f t="shared" si="11"/>
        <v/>
      </c>
      <c r="T90" s="121" t="str">
        <f t="shared" si="12"/>
        <v/>
      </c>
    </row>
    <row r="91" spans="1:20" ht="24.95" customHeight="1" x14ac:dyDescent="0.2">
      <c r="A91" s="139"/>
      <c r="B91" s="140"/>
      <c r="C91" s="140"/>
      <c r="D91" s="122"/>
      <c r="E91" s="111"/>
      <c r="F91" s="118"/>
      <c r="G91" s="33"/>
      <c r="H91" s="34"/>
      <c r="I91" s="27">
        <f t="shared" si="7"/>
        <v>0</v>
      </c>
      <c r="J91" s="34"/>
      <c r="K91" s="34"/>
      <c r="L91" s="34"/>
      <c r="M91" s="34"/>
      <c r="N91" s="29">
        <f t="shared" si="8"/>
        <v>0</v>
      </c>
      <c r="O91" s="28" t="str">
        <f t="shared" si="9"/>
        <v/>
      </c>
      <c r="P91" s="40"/>
      <c r="Q91" s="43">
        <f t="shared" si="10"/>
        <v>0</v>
      </c>
      <c r="S91" s="120" t="str">
        <f t="shared" si="11"/>
        <v/>
      </c>
      <c r="T91" s="121" t="str">
        <f t="shared" si="12"/>
        <v/>
      </c>
    </row>
    <row r="92" spans="1:20" ht="24.95" customHeight="1" x14ac:dyDescent="0.2">
      <c r="A92" s="139"/>
      <c r="B92" s="140"/>
      <c r="C92" s="140"/>
      <c r="D92" s="122"/>
      <c r="E92" s="111"/>
      <c r="F92" s="118"/>
      <c r="G92" s="33"/>
      <c r="H92" s="34"/>
      <c r="I92" s="27">
        <f t="shared" si="7"/>
        <v>0</v>
      </c>
      <c r="J92" s="34"/>
      <c r="K92" s="34"/>
      <c r="L92" s="34"/>
      <c r="M92" s="34"/>
      <c r="N92" s="29">
        <f t="shared" si="8"/>
        <v>0</v>
      </c>
      <c r="O92" s="28" t="str">
        <f t="shared" si="9"/>
        <v/>
      </c>
      <c r="P92" s="40"/>
      <c r="Q92" s="43">
        <f t="shared" si="10"/>
        <v>0</v>
      </c>
      <c r="S92" s="120" t="str">
        <f t="shared" si="11"/>
        <v/>
      </c>
      <c r="T92" s="121" t="str">
        <f t="shared" si="12"/>
        <v/>
      </c>
    </row>
    <row r="93" spans="1:20" ht="24.95" customHeight="1" x14ac:dyDescent="0.2">
      <c r="A93" s="139"/>
      <c r="B93" s="140"/>
      <c r="C93" s="140"/>
      <c r="D93" s="122"/>
      <c r="E93" s="111"/>
      <c r="F93" s="118"/>
      <c r="G93" s="33"/>
      <c r="H93" s="34"/>
      <c r="I93" s="27">
        <f t="shared" si="7"/>
        <v>0</v>
      </c>
      <c r="J93" s="34"/>
      <c r="K93" s="34"/>
      <c r="L93" s="34"/>
      <c r="M93" s="34"/>
      <c r="N93" s="29">
        <f t="shared" si="8"/>
        <v>0</v>
      </c>
      <c r="O93" s="28" t="str">
        <f t="shared" si="9"/>
        <v/>
      </c>
      <c r="P93" s="40"/>
      <c r="Q93" s="43">
        <f t="shared" si="10"/>
        <v>0</v>
      </c>
      <c r="S93" s="120" t="str">
        <f t="shared" si="11"/>
        <v/>
      </c>
      <c r="T93" s="121" t="str">
        <f t="shared" si="12"/>
        <v/>
      </c>
    </row>
    <row r="94" spans="1:20" ht="24.95" customHeight="1" x14ac:dyDescent="0.2">
      <c r="A94" s="139"/>
      <c r="B94" s="140"/>
      <c r="C94" s="140"/>
      <c r="D94" s="122"/>
      <c r="E94" s="111"/>
      <c r="F94" s="118"/>
      <c r="G94" s="33"/>
      <c r="H94" s="34"/>
      <c r="I94" s="27">
        <f t="shared" si="7"/>
        <v>0</v>
      </c>
      <c r="J94" s="34"/>
      <c r="K94" s="34"/>
      <c r="L94" s="34"/>
      <c r="M94" s="34"/>
      <c r="N94" s="29">
        <f t="shared" si="8"/>
        <v>0</v>
      </c>
      <c r="O94" s="28" t="str">
        <f t="shared" si="9"/>
        <v/>
      </c>
      <c r="P94" s="40"/>
      <c r="Q94" s="43">
        <f t="shared" si="10"/>
        <v>0</v>
      </c>
      <c r="S94" s="120" t="str">
        <f t="shared" si="11"/>
        <v/>
      </c>
      <c r="T94" s="121" t="str">
        <f t="shared" si="12"/>
        <v/>
      </c>
    </row>
    <row r="95" spans="1:20" ht="24.95" customHeight="1" x14ac:dyDescent="0.2">
      <c r="A95" s="139"/>
      <c r="B95" s="140"/>
      <c r="C95" s="140"/>
      <c r="D95" s="122"/>
      <c r="E95" s="111"/>
      <c r="F95" s="118"/>
      <c r="G95" s="33"/>
      <c r="H95" s="34"/>
      <c r="I95" s="27">
        <f t="shared" si="7"/>
        <v>0</v>
      </c>
      <c r="J95" s="34"/>
      <c r="K95" s="34"/>
      <c r="L95" s="34"/>
      <c r="M95" s="34"/>
      <c r="N95" s="29">
        <f t="shared" si="8"/>
        <v>0</v>
      </c>
      <c r="O95" s="28" t="str">
        <f t="shared" si="9"/>
        <v/>
      </c>
      <c r="P95" s="40"/>
      <c r="Q95" s="43">
        <f t="shared" si="10"/>
        <v>0</v>
      </c>
      <c r="S95" s="120" t="str">
        <f t="shared" si="11"/>
        <v/>
      </c>
      <c r="T95" s="121" t="str">
        <f t="shared" si="12"/>
        <v/>
      </c>
    </row>
    <row r="96" spans="1:20" ht="24.95" customHeight="1" x14ac:dyDescent="0.2">
      <c r="A96" s="139"/>
      <c r="B96" s="140"/>
      <c r="C96" s="140"/>
      <c r="D96" s="122"/>
      <c r="E96" s="111"/>
      <c r="F96" s="118"/>
      <c r="G96" s="33"/>
      <c r="H96" s="34"/>
      <c r="I96" s="27">
        <f t="shared" si="7"/>
        <v>0</v>
      </c>
      <c r="J96" s="34"/>
      <c r="K96" s="34"/>
      <c r="L96" s="34"/>
      <c r="M96" s="34"/>
      <c r="N96" s="29">
        <f t="shared" si="8"/>
        <v>0</v>
      </c>
      <c r="O96" s="28" t="str">
        <f t="shared" si="9"/>
        <v/>
      </c>
      <c r="P96" s="40"/>
      <c r="Q96" s="43">
        <f t="shared" si="10"/>
        <v>0</v>
      </c>
      <c r="S96" s="120" t="str">
        <f t="shared" si="11"/>
        <v/>
      </c>
      <c r="T96" s="121" t="str">
        <f t="shared" si="12"/>
        <v/>
      </c>
    </row>
    <row r="97" spans="1:20" ht="24.95" customHeight="1" x14ac:dyDescent="0.2">
      <c r="A97" s="139"/>
      <c r="B97" s="140"/>
      <c r="C97" s="140"/>
      <c r="D97" s="122"/>
      <c r="E97" s="111"/>
      <c r="F97" s="118"/>
      <c r="G97" s="33"/>
      <c r="H97" s="34"/>
      <c r="I97" s="27">
        <f t="shared" si="7"/>
        <v>0</v>
      </c>
      <c r="J97" s="34"/>
      <c r="K97" s="34"/>
      <c r="L97" s="34"/>
      <c r="M97" s="34"/>
      <c r="N97" s="29">
        <f t="shared" si="8"/>
        <v>0</v>
      </c>
      <c r="O97" s="28" t="str">
        <f t="shared" si="9"/>
        <v/>
      </c>
      <c r="P97" s="40"/>
      <c r="Q97" s="43">
        <f t="shared" si="10"/>
        <v>0</v>
      </c>
      <c r="S97" s="120" t="str">
        <f t="shared" si="11"/>
        <v/>
      </c>
      <c r="T97" s="121" t="str">
        <f t="shared" si="12"/>
        <v/>
      </c>
    </row>
    <row r="98" spans="1:20" ht="24.95" customHeight="1" x14ac:dyDescent="0.2">
      <c r="A98" s="139"/>
      <c r="B98" s="140"/>
      <c r="C98" s="140"/>
      <c r="D98" s="122"/>
      <c r="E98" s="111"/>
      <c r="F98" s="118"/>
      <c r="G98" s="33"/>
      <c r="H98" s="34"/>
      <c r="I98" s="27">
        <f t="shared" si="7"/>
        <v>0</v>
      </c>
      <c r="J98" s="34"/>
      <c r="K98" s="34"/>
      <c r="L98" s="34"/>
      <c r="M98" s="34"/>
      <c r="N98" s="29">
        <f t="shared" si="8"/>
        <v>0</v>
      </c>
      <c r="O98" s="28" t="str">
        <f t="shared" si="9"/>
        <v/>
      </c>
      <c r="P98" s="40"/>
      <c r="Q98" s="43">
        <f t="shared" si="10"/>
        <v>0</v>
      </c>
      <c r="S98" s="120" t="str">
        <f t="shared" si="11"/>
        <v/>
      </c>
      <c r="T98" s="121" t="str">
        <f t="shared" si="12"/>
        <v/>
      </c>
    </row>
    <row r="99" spans="1:20" ht="24.95" customHeight="1" x14ac:dyDescent="0.2">
      <c r="A99" s="139"/>
      <c r="B99" s="140"/>
      <c r="C99" s="140"/>
      <c r="D99" s="122"/>
      <c r="E99" s="111"/>
      <c r="F99" s="118"/>
      <c r="G99" s="33"/>
      <c r="H99" s="34"/>
      <c r="I99" s="27">
        <f t="shared" si="7"/>
        <v>0</v>
      </c>
      <c r="J99" s="34"/>
      <c r="K99" s="34"/>
      <c r="L99" s="34"/>
      <c r="M99" s="34"/>
      <c r="N99" s="29">
        <f t="shared" si="8"/>
        <v>0</v>
      </c>
      <c r="O99" s="28" t="str">
        <f t="shared" si="9"/>
        <v/>
      </c>
      <c r="P99" s="40"/>
      <c r="Q99" s="43">
        <f t="shared" si="10"/>
        <v>0</v>
      </c>
      <c r="S99" s="120" t="str">
        <f t="shared" si="11"/>
        <v/>
      </c>
      <c r="T99" s="121" t="str">
        <f t="shared" si="12"/>
        <v/>
      </c>
    </row>
    <row r="100" spans="1:20" ht="24.95" customHeight="1" x14ac:dyDescent="0.2">
      <c r="A100" s="139"/>
      <c r="B100" s="140"/>
      <c r="C100" s="140"/>
      <c r="D100" s="122"/>
      <c r="E100" s="111"/>
      <c r="F100" s="118"/>
      <c r="G100" s="33"/>
      <c r="H100" s="34"/>
      <c r="I100" s="27">
        <f t="shared" si="7"/>
        <v>0</v>
      </c>
      <c r="J100" s="34"/>
      <c r="K100" s="34"/>
      <c r="L100" s="34"/>
      <c r="M100" s="34"/>
      <c r="N100" s="29">
        <f t="shared" si="8"/>
        <v>0</v>
      </c>
      <c r="O100" s="28" t="str">
        <f t="shared" si="9"/>
        <v/>
      </c>
      <c r="P100" s="40"/>
      <c r="Q100" s="43">
        <f t="shared" si="10"/>
        <v>0</v>
      </c>
      <c r="S100" s="120" t="str">
        <f t="shared" si="11"/>
        <v/>
      </c>
      <c r="T100" s="121" t="str">
        <f t="shared" si="12"/>
        <v/>
      </c>
    </row>
    <row r="101" spans="1:20" ht="24.95" customHeight="1" x14ac:dyDescent="0.2">
      <c r="A101" s="139"/>
      <c r="B101" s="140"/>
      <c r="C101" s="140"/>
      <c r="D101" s="122"/>
      <c r="E101" s="111"/>
      <c r="F101" s="118"/>
      <c r="G101" s="33"/>
      <c r="H101" s="34"/>
      <c r="I101" s="27">
        <f t="shared" si="7"/>
        <v>0</v>
      </c>
      <c r="J101" s="34"/>
      <c r="K101" s="34"/>
      <c r="L101" s="34"/>
      <c r="M101" s="34"/>
      <c r="N101" s="29">
        <f t="shared" si="8"/>
        <v>0</v>
      </c>
      <c r="O101" s="28" t="str">
        <f t="shared" si="9"/>
        <v/>
      </c>
      <c r="P101" s="40"/>
      <c r="Q101" s="43">
        <f t="shared" si="10"/>
        <v>0</v>
      </c>
      <c r="S101" s="120" t="str">
        <f t="shared" si="11"/>
        <v/>
      </c>
      <c r="T101" s="121" t="str">
        <f t="shared" si="12"/>
        <v/>
      </c>
    </row>
    <row r="102" spans="1:20" ht="24.95" customHeight="1" x14ac:dyDescent="0.2">
      <c r="A102" s="139"/>
      <c r="B102" s="140"/>
      <c r="C102" s="140"/>
      <c r="D102" s="122"/>
      <c r="E102" s="111"/>
      <c r="F102" s="118"/>
      <c r="G102" s="33"/>
      <c r="H102" s="34"/>
      <c r="I102" s="27">
        <f t="shared" si="7"/>
        <v>0</v>
      </c>
      <c r="J102" s="34"/>
      <c r="K102" s="34"/>
      <c r="L102" s="34"/>
      <c r="M102" s="34"/>
      <c r="N102" s="29">
        <f t="shared" si="8"/>
        <v>0</v>
      </c>
      <c r="O102" s="28" t="str">
        <f t="shared" si="9"/>
        <v/>
      </c>
      <c r="P102" s="40"/>
      <c r="Q102" s="43">
        <f t="shared" si="10"/>
        <v>0</v>
      </c>
      <c r="S102" s="120" t="str">
        <f t="shared" si="11"/>
        <v/>
      </c>
      <c r="T102" s="121" t="str">
        <f t="shared" si="12"/>
        <v/>
      </c>
    </row>
    <row r="103" spans="1:20" ht="24.95" customHeight="1" x14ac:dyDescent="0.2">
      <c r="A103" s="139"/>
      <c r="B103" s="140"/>
      <c r="C103" s="140"/>
      <c r="D103" s="122"/>
      <c r="E103" s="111"/>
      <c r="F103" s="118"/>
      <c r="G103" s="33"/>
      <c r="H103" s="34"/>
      <c r="I103" s="27">
        <f t="shared" si="7"/>
        <v>0</v>
      </c>
      <c r="J103" s="34"/>
      <c r="K103" s="34"/>
      <c r="L103" s="34"/>
      <c r="M103" s="34"/>
      <c r="N103" s="29">
        <f t="shared" si="8"/>
        <v>0</v>
      </c>
      <c r="O103" s="28" t="str">
        <f t="shared" si="9"/>
        <v/>
      </c>
      <c r="P103" s="40"/>
      <c r="Q103" s="43">
        <f t="shared" si="10"/>
        <v>0</v>
      </c>
      <c r="S103" s="120" t="str">
        <f t="shared" si="11"/>
        <v/>
      </c>
      <c r="T103" s="121" t="str">
        <f t="shared" si="12"/>
        <v/>
      </c>
    </row>
    <row r="104" spans="1:20" ht="24.95" customHeight="1" x14ac:dyDescent="0.2">
      <c r="A104" s="139"/>
      <c r="B104" s="140"/>
      <c r="C104" s="140"/>
      <c r="D104" s="122"/>
      <c r="E104" s="111"/>
      <c r="F104" s="118"/>
      <c r="G104" s="33"/>
      <c r="H104" s="34"/>
      <c r="I104" s="27">
        <f t="shared" si="7"/>
        <v>0</v>
      </c>
      <c r="J104" s="34"/>
      <c r="K104" s="34"/>
      <c r="L104" s="34"/>
      <c r="M104" s="34"/>
      <c r="N104" s="29">
        <f t="shared" si="8"/>
        <v>0</v>
      </c>
      <c r="O104" s="28" t="str">
        <f t="shared" si="9"/>
        <v/>
      </c>
      <c r="P104" s="40"/>
      <c r="Q104" s="43">
        <f t="shared" si="10"/>
        <v>0</v>
      </c>
      <c r="S104" s="120" t="str">
        <f t="shared" si="11"/>
        <v/>
      </c>
      <c r="T104" s="121" t="str">
        <f t="shared" si="12"/>
        <v/>
      </c>
    </row>
    <row r="105" spans="1:20" ht="24.95" customHeight="1" x14ac:dyDescent="0.2">
      <c r="A105" s="139"/>
      <c r="B105" s="140"/>
      <c r="C105" s="140"/>
      <c r="D105" s="122"/>
      <c r="E105" s="111"/>
      <c r="F105" s="118"/>
      <c r="G105" s="33"/>
      <c r="H105" s="34"/>
      <c r="I105" s="27">
        <f t="shared" si="7"/>
        <v>0</v>
      </c>
      <c r="J105" s="34"/>
      <c r="K105" s="34"/>
      <c r="L105" s="34"/>
      <c r="M105" s="34"/>
      <c r="N105" s="29">
        <f t="shared" si="8"/>
        <v>0</v>
      </c>
      <c r="O105" s="28" t="str">
        <f t="shared" si="9"/>
        <v/>
      </c>
      <c r="P105" s="40"/>
      <c r="Q105" s="43">
        <f t="shared" si="10"/>
        <v>0</v>
      </c>
      <c r="S105" s="120" t="str">
        <f t="shared" si="11"/>
        <v/>
      </c>
      <c r="T105" s="121" t="str">
        <f t="shared" si="12"/>
        <v/>
      </c>
    </row>
    <row r="106" spans="1:20" ht="24.95" customHeight="1" x14ac:dyDescent="0.2">
      <c r="A106" s="139"/>
      <c r="B106" s="140"/>
      <c r="C106" s="140"/>
      <c r="D106" s="122"/>
      <c r="E106" s="111"/>
      <c r="F106" s="118"/>
      <c r="G106" s="33"/>
      <c r="H106" s="34"/>
      <c r="I106" s="27">
        <f t="shared" si="7"/>
        <v>0</v>
      </c>
      <c r="J106" s="34"/>
      <c r="K106" s="34"/>
      <c r="L106" s="34"/>
      <c r="M106" s="34"/>
      <c r="N106" s="29">
        <f t="shared" si="8"/>
        <v>0</v>
      </c>
      <c r="O106" s="28" t="str">
        <f t="shared" si="9"/>
        <v/>
      </c>
      <c r="P106" s="40"/>
      <c r="Q106" s="43">
        <f t="shared" si="10"/>
        <v>0</v>
      </c>
      <c r="S106" s="120" t="str">
        <f t="shared" si="11"/>
        <v/>
      </c>
      <c r="T106" s="121" t="str">
        <f t="shared" si="12"/>
        <v/>
      </c>
    </row>
    <row r="107" spans="1:20" ht="24.95" customHeight="1" x14ac:dyDescent="0.2">
      <c r="A107" s="139"/>
      <c r="B107" s="140"/>
      <c r="C107" s="140"/>
      <c r="D107" s="122"/>
      <c r="E107" s="111"/>
      <c r="F107" s="118"/>
      <c r="G107" s="33"/>
      <c r="H107" s="34"/>
      <c r="I107" s="27">
        <f t="shared" si="7"/>
        <v>0</v>
      </c>
      <c r="J107" s="34"/>
      <c r="K107" s="34"/>
      <c r="L107" s="34"/>
      <c r="M107" s="34"/>
      <c r="N107" s="29">
        <f t="shared" si="8"/>
        <v>0</v>
      </c>
      <c r="O107" s="28" t="str">
        <f t="shared" si="9"/>
        <v/>
      </c>
      <c r="P107" s="40"/>
      <c r="Q107" s="43">
        <f t="shared" si="10"/>
        <v>0</v>
      </c>
      <c r="S107" s="120" t="str">
        <f t="shared" si="11"/>
        <v/>
      </c>
      <c r="T107" s="121" t="str">
        <f t="shared" si="12"/>
        <v/>
      </c>
    </row>
    <row r="108" spans="1:20" ht="24.95" customHeight="1" x14ac:dyDescent="0.2">
      <c r="A108" s="139"/>
      <c r="B108" s="140"/>
      <c r="C108" s="140"/>
      <c r="D108" s="122"/>
      <c r="E108" s="111"/>
      <c r="F108" s="118"/>
      <c r="G108" s="33"/>
      <c r="H108" s="34"/>
      <c r="I108" s="27">
        <f t="shared" si="7"/>
        <v>0</v>
      </c>
      <c r="J108" s="34"/>
      <c r="K108" s="34"/>
      <c r="L108" s="34"/>
      <c r="M108" s="34"/>
      <c r="N108" s="29">
        <f t="shared" si="8"/>
        <v>0</v>
      </c>
      <c r="O108" s="28" t="str">
        <f t="shared" si="9"/>
        <v/>
      </c>
      <c r="P108" s="40"/>
      <c r="Q108" s="43">
        <f t="shared" si="10"/>
        <v>0</v>
      </c>
      <c r="S108" s="120" t="str">
        <f t="shared" si="11"/>
        <v/>
      </c>
      <c r="T108" s="121" t="str">
        <f t="shared" si="12"/>
        <v/>
      </c>
    </row>
    <row r="109" spans="1:20" ht="24.95" customHeight="1" x14ac:dyDescent="0.2">
      <c r="A109" s="139"/>
      <c r="B109" s="140"/>
      <c r="C109" s="140"/>
      <c r="D109" s="122"/>
      <c r="E109" s="111"/>
      <c r="F109" s="118"/>
      <c r="G109" s="33"/>
      <c r="H109" s="34"/>
      <c r="I109" s="27">
        <f t="shared" si="7"/>
        <v>0</v>
      </c>
      <c r="J109" s="34"/>
      <c r="K109" s="34"/>
      <c r="L109" s="34"/>
      <c r="M109" s="34"/>
      <c r="N109" s="29">
        <f t="shared" si="8"/>
        <v>0</v>
      </c>
      <c r="O109" s="28" t="str">
        <f t="shared" si="9"/>
        <v/>
      </c>
      <c r="P109" s="40"/>
      <c r="Q109" s="43">
        <f t="shared" si="10"/>
        <v>0</v>
      </c>
      <c r="S109" s="120" t="str">
        <f t="shared" si="11"/>
        <v/>
      </c>
      <c r="T109" s="121" t="str">
        <f t="shared" si="12"/>
        <v/>
      </c>
    </row>
    <row r="110" spans="1:20" ht="24.95" customHeight="1" x14ac:dyDescent="0.2">
      <c r="A110" s="139"/>
      <c r="B110" s="140"/>
      <c r="C110" s="140"/>
      <c r="D110" s="122"/>
      <c r="E110" s="111"/>
      <c r="F110" s="118"/>
      <c r="G110" s="33"/>
      <c r="H110" s="34"/>
      <c r="I110" s="27">
        <f t="shared" si="7"/>
        <v>0</v>
      </c>
      <c r="J110" s="34"/>
      <c r="K110" s="34"/>
      <c r="L110" s="34"/>
      <c r="M110" s="34"/>
      <c r="N110" s="29">
        <f t="shared" si="8"/>
        <v>0</v>
      </c>
      <c r="O110" s="28" t="str">
        <f t="shared" si="9"/>
        <v/>
      </c>
      <c r="P110" s="40"/>
      <c r="Q110" s="43">
        <f t="shared" si="10"/>
        <v>0</v>
      </c>
      <c r="S110" s="120" t="str">
        <f t="shared" si="11"/>
        <v/>
      </c>
      <c r="T110" s="121" t="str">
        <f t="shared" si="12"/>
        <v/>
      </c>
    </row>
    <row r="111" spans="1:20" ht="24.95" customHeight="1" x14ac:dyDescent="0.2">
      <c r="A111" s="139"/>
      <c r="B111" s="140"/>
      <c r="C111" s="140"/>
      <c r="D111" s="122"/>
      <c r="E111" s="111"/>
      <c r="F111" s="118"/>
      <c r="G111" s="33"/>
      <c r="H111" s="34"/>
      <c r="I111" s="27">
        <f t="shared" si="7"/>
        <v>0</v>
      </c>
      <c r="J111" s="34"/>
      <c r="K111" s="34"/>
      <c r="L111" s="34"/>
      <c r="M111" s="34"/>
      <c r="N111" s="29">
        <f t="shared" si="8"/>
        <v>0</v>
      </c>
      <c r="O111" s="28" t="str">
        <f t="shared" si="9"/>
        <v/>
      </c>
      <c r="P111" s="40"/>
      <c r="Q111" s="43">
        <f t="shared" si="10"/>
        <v>0</v>
      </c>
      <c r="S111" s="120" t="str">
        <f t="shared" si="11"/>
        <v/>
      </c>
      <c r="T111" s="121" t="str">
        <f t="shared" si="12"/>
        <v/>
      </c>
    </row>
    <row r="112" spans="1:20" ht="24.95" customHeight="1" x14ac:dyDescent="0.2">
      <c r="A112" s="139"/>
      <c r="B112" s="140"/>
      <c r="C112" s="140"/>
      <c r="D112" s="122"/>
      <c r="E112" s="111"/>
      <c r="F112" s="118"/>
      <c r="G112" s="33"/>
      <c r="H112" s="34"/>
      <c r="I112" s="27">
        <f t="shared" si="7"/>
        <v>0</v>
      </c>
      <c r="J112" s="34"/>
      <c r="K112" s="34"/>
      <c r="L112" s="34"/>
      <c r="M112" s="34"/>
      <c r="N112" s="29">
        <f t="shared" si="8"/>
        <v>0</v>
      </c>
      <c r="O112" s="28" t="str">
        <f t="shared" si="9"/>
        <v/>
      </c>
      <c r="P112" s="40"/>
      <c r="Q112" s="43">
        <f t="shared" si="10"/>
        <v>0</v>
      </c>
      <c r="S112" s="120" t="str">
        <f t="shared" si="11"/>
        <v/>
      </c>
      <c r="T112" s="121" t="str">
        <f t="shared" si="12"/>
        <v/>
      </c>
    </row>
    <row r="113" spans="1:20" ht="24.95" customHeight="1" x14ac:dyDescent="0.2">
      <c r="A113" s="139"/>
      <c r="B113" s="140"/>
      <c r="C113" s="140"/>
      <c r="D113" s="122"/>
      <c r="E113" s="111"/>
      <c r="F113" s="118"/>
      <c r="G113" s="33"/>
      <c r="H113" s="34"/>
      <c r="I113" s="27">
        <f t="shared" si="7"/>
        <v>0</v>
      </c>
      <c r="J113" s="34"/>
      <c r="K113" s="34"/>
      <c r="L113" s="34"/>
      <c r="M113" s="34"/>
      <c r="N113" s="29">
        <f t="shared" si="8"/>
        <v>0</v>
      </c>
      <c r="O113" s="28" t="str">
        <f t="shared" si="9"/>
        <v/>
      </c>
      <c r="P113" s="40"/>
      <c r="Q113" s="43">
        <f t="shared" si="10"/>
        <v>0</v>
      </c>
      <c r="S113" s="120" t="str">
        <f t="shared" si="11"/>
        <v/>
      </c>
      <c r="T113" s="121" t="str">
        <f t="shared" si="12"/>
        <v/>
      </c>
    </row>
    <row r="114" spans="1:20" ht="24.95" customHeight="1" x14ac:dyDescent="0.2">
      <c r="A114" s="139"/>
      <c r="B114" s="140"/>
      <c r="C114" s="140"/>
      <c r="D114" s="122"/>
      <c r="E114" s="111"/>
      <c r="F114" s="118"/>
      <c r="G114" s="33"/>
      <c r="H114" s="34"/>
      <c r="I114" s="27">
        <f t="shared" si="7"/>
        <v>0</v>
      </c>
      <c r="J114" s="34"/>
      <c r="K114" s="34"/>
      <c r="L114" s="34"/>
      <c r="M114" s="34"/>
      <c r="N114" s="29">
        <f t="shared" si="8"/>
        <v>0</v>
      </c>
      <c r="O114" s="28" t="str">
        <f t="shared" si="9"/>
        <v/>
      </c>
      <c r="P114" s="40"/>
      <c r="Q114" s="43">
        <f t="shared" si="10"/>
        <v>0</v>
      </c>
      <c r="S114" s="120" t="str">
        <f t="shared" si="11"/>
        <v/>
      </c>
      <c r="T114" s="121" t="str">
        <f t="shared" si="12"/>
        <v/>
      </c>
    </row>
    <row r="115" spans="1:20" ht="24.95" customHeight="1" x14ac:dyDescent="0.2">
      <c r="A115" s="139"/>
      <c r="B115" s="140"/>
      <c r="C115" s="140"/>
      <c r="D115" s="122"/>
      <c r="E115" s="111"/>
      <c r="F115" s="118"/>
      <c r="G115" s="33"/>
      <c r="H115" s="34"/>
      <c r="I115" s="27">
        <f t="shared" si="7"/>
        <v>0</v>
      </c>
      <c r="J115" s="34"/>
      <c r="K115" s="34"/>
      <c r="L115" s="34"/>
      <c r="M115" s="34"/>
      <c r="N115" s="29">
        <f t="shared" si="8"/>
        <v>0</v>
      </c>
      <c r="O115" s="28" t="str">
        <f t="shared" si="9"/>
        <v/>
      </c>
      <c r="P115" s="40"/>
      <c r="Q115" s="43">
        <f t="shared" si="10"/>
        <v>0</v>
      </c>
      <c r="S115" s="120" t="str">
        <f t="shared" si="11"/>
        <v/>
      </c>
      <c r="T115" s="121" t="str">
        <f t="shared" si="12"/>
        <v/>
      </c>
    </row>
    <row r="116" spans="1:20" ht="24.95" customHeight="1" x14ac:dyDescent="0.2">
      <c r="A116" s="139"/>
      <c r="B116" s="140"/>
      <c r="C116" s="140"/>
      <c r="D116" s="122"/>
      <c r="E116" s="111"/>
      <c r="F116" s="118"/>
      <c r="G116" s="33"/>
      <c r="H116" s="34"/>
      <c r="I116" s="27">
        <f t="shared" si="7"/>
        <v>0</v>
      </c>
      <c r="J116" s="34"/>
      <c r="K116" s="34"/>
      <c r="L116" s="34"/>
      <c r="M116" s="34"/>
      <c r="N116" s="29">
        <f t="shared" si="8"/>
        <v>0</v>
      </c>
      <c r="O116" s="28" t="str">
        <f t="shared" si="9"/>
        <v/>
      </c>
      <c r="P116" s="40"/>
      <c r="Q116" s="43">
        <f t="shared" si="10"/>
        <v>0</v>
      </c>
      <c r="S116" s="120" t="str">
        <f t="shared" si="11"/>
        <v/>
      </c>
      <c r="T116" s="121" t="str">
        <f t="shared" si="12"/>
        <v/>
      </c>
    </row>
    <row r="117" spans="1:20" ht="24.95" customHeight="1" x14ac:dyDescent="0.2">
      <c r="A117" s="139"/>
      <c r="B117" s="140"/>
      <c r="C117" s="140"/>
      <c r="D117" s="122"/>
      <c r="E117" s="111"/>
      <c r="F117" s="118"/>
      <c r="G117" s="33"/>
      <c r="H117" s="34"/>
      <c r="I117" s="27">
        <f t="shared" si="7"/>
        <v>0</v>
      </c>
      <c r="J117" s="34"/>
      <c r="K117" s="34"/>
      <c r="L117" s="34"/>
      <c r="M117" s="34"/>
      <c r="N117" s="29">
        <f t="shared" si="8"/>
        <v>0</v>
      </c>
      <c r="O117" s="28" t="str">
        <f t="shared" si="9"/>
        <v/>
      </c>
      <c r="P117" s="40"/>
      <c r="Q117" s="43">
        <f t="shared" si="10"/>
        <v>0</v>
      </c>
      <c r="S117" s="120" t="str">
        <f t="shared" si="11"/>
        <v/>
      </c>
      <c r="T117" s="121" t="str">
        <f t="shared" si="12"/>
        <v/>
      </c>
    </row>
    <row r="118" spans="1:20" ht="24.95" customHeight="1" x14ac:dyDescent="0.2">
      <c r="A118" s="139"/>
      <c r="B118" s="140"/>
      <c r="C118" s="140"/>
      <c r="D118" s="122"/>
      <c r="E118" s="111"/>
      <c r="F118" s="118"/>
      <c r="G118" s="33"/>
      <c r="H118" s="34"/>
      <c r="I118" s="27">
        <f t="shared" si="7"/>
        <v>0</v>
      </c>
      <c r="J118" s="34"/>
      <c r="K118" s="34"/>
      <c r="L118" s="34"/>
      <c r="M118" s="34"/>
      <c r="N118" s="29">
        <f t="shared" si="8"/>
        <v>0</v>
      </c>
      <c r="O118" s="28" t="str">
        <f t="shared" si="9"/>
        <v/>
      </c>
      <c r="P118" s="40"/>
      <c r="Q118" s="43">
        <f t="shared" si="10"/>
        <v>0</v>
      </c>
      <c r="S118" s="120" t="str">
        <f t="shared" si="11"/>
        <v/>
      </c>
      <c r="T118" s="121" t="str">
        <f t="shared" si="12"/>
        <v/>
      </c>
    </row>
    <row r="119" spans="1:20" ht="24.95" customHeight="1" x14ac:dyDescent="0.2">
      <c r="A119" s="139"/>
      <c r="B119" s="140"/>
      <c r="C119" s="140"/>
      <c r="D119" s="122"/>
      <c r="E119" s="111"/>
      <c r="F119" s="118"/>
      <c r="G119" s="33"/>
      <c r="H119" s="34"/>
      <c r="I119" s="27">
        <f t="shared" si="7"/>
        <v>0</v>
      </c>
      <c r="J119" s="34"/>
      <c r="K119" s="34"/>
      <c r="L119" s="34"/>
      <c r="M119" s="34"/>
      <c r="N119" s="29">
        <f t="shared" si="8"/>
        <v>0</v>
      </c>
      <c r="O119" s="28" t="str">
        <f t="shared" si="9"/>
        <v/>
      </c>
      <c r="P119" s="40"/>
      <c r="Q119" s="43">
        <f t="shared" si="10"/>
        <v>0</v>
      </c>
      <c r="S119" s="120" t="str">
        <f t="shared" si="11"/>
        <v/>
      </c>
      <c r="T119" s="121" t="str">
        <f t="shared" si="12"/>
        <v/>
      </c>
    </row>
    <row r="120" spans="1:20" ht="24.95" customHeight="1" x14ac:dyDescent="0.2">
      <c r="A120" s="139"/>
      <c r="B120" s="140"/>
      <c r="C120" s="140"/>
      <c r="D120" s="122"/>
      <c r="E120" s="111"/>
      <c r="F120" s="118"/>
      <c r="G120" s="33"/>
      <c r="H120" s="34"/>
      <c r="I120" s="27">
        <f t="shared" si="7"/>
        <v>0</v>
      </c>
      <c r="J120" s="34"/>
      <c r="K120" s="34"/>
      <c r="L120" s="34"/>
      <c r="M120" s="34"/>
      <c r="N120" s="29">
        <f t="shared" si="8"/>
        <v>0</v>
      </c>
      <c r="O120" s="28" t="str">
        <f t="shared" si="9"/>
        <v/>
      </c>
      <c r="P120" s="40"/>
      <c r="Q120" s="43">
        <f t="shared" si="10"/>
        <v>0</v>
      </c>
      <c r="S120" s="120" t="str">
        <f t="shared" si="11"/>
        <v/>
      </c>
      <c r="T120" s="121" t="str">
        <f t="shared" si="12"/>
        <v/>
      </c>
    </row>
    <row r="121" spans="1:20" ht="24.95" customHeight="1" x14ac:dyDescent="0.2">
      <c r="A121" s="139"/>
      <c r="B121" s="140"/>
      <c r="C121" s="140"/>
      <c r="D121" s="122"/>
      <c r="E121" s="111"/>
      <c r="F121" s="118"/>
      <c r="G121" s="33"/>
      <c r="H121" s="34"/>
      <c r="I121" s="27">
        <f t="shared" si="7"/>
        <v>0</v>
      </c>
      <c r="J121" s="34"/>
      <c r="K121" s="34"/>
      <c r="L121" s="34"/>
      <c r="M121" s="34"/>
      <c r="N121" s="29">
        <f t="shared" si="8"/>
        <v>0</v>
      </c>
      <c r="O121" s="28" t="str">
        <f t="shared" si="9"/>
        <v/>
      </c>
      <c r="P121" s="40"/>
      <c r="Q121" s="43">
        <f t="shared" si="10"/>
        <v>0</v>
      </c>
      <c r="S121" s="120" t="str">
        <f t="shared" si="11"/>
        <v/>
      </c>
      <c r="T121" s="121" t="str">
        <f t="shared" si="12"/>
        <v/>
      </c>
    </row>
    <row r="122" spans="1:20" ht="24.95" customHeight="1" x14ac:dyDescent="0.2">
      <c r="A122" s="139"/>
      <c r="B122" s="140"/>
      <c r="C122" s="140"/>
      <c r="D122" s="122"/>
      <c r="E122" s="111"/>
      <c r="F122" s="118"/>
      <c r="G122" s="33"/>
      <c r="H122" s="34"/>
      <c r="I122" s="27">
        <f t="shared" si="7"/>
        <v>0</v>
      </c>
      <c r="J122" s="34"/>
      <c r="K122" s="34"/>
      <c r="L122" s="34"/>
      <c r="M122" s="34"/>
      <c r="N122" s="29">
        <f t="shared" si="8"/>
        <v>0</v>
      </c>
      <c r="O122" s="28" t="str">
        <f t="shared" si="9"/>
        <v/>
      </c>
      <c r="P122" s="40"/>
      <c r="Q122" s="43">
        <f t="shared" si="10"/>
        <v>0</v>
      </c>
      <c r="S122" s="120" t="str">
        <f t="shared" si="11"/>
        <v/>
      </c>
      <c r="T122" s="121" t="str">
        <f t="shared" si="12"/>
        <v/>
      </c>
    </row>
    <row r="123" spans="1:20" ht="24.95" customHeight="1" x14ac:dyDescent="0.2">
      <c r="A123" s="139"/>
      <c r="B123" s="140"/>
      <c r="C123" s="140"/>
      <c r="D123" s="122"/>
      <c r="E123" s="111"/>
      <c r="F123" s="118"/>
      <c r="G123" s="33"/>
      <c r="H123" s="34"/>
      <c r="I123" s="27">
        <f t="shared" si="7"/>
        <v>0</v>
      </c>
      <c r="J123" s="34"/>
      <c r="K123" s="34"/>
      <c r="L123" s="34"/>
      <c r="M123" s="34"/>
      <c r="N123" s="29">
        <f t="shared" si="8"/>
        <v>0</v>
      </c>
      <c r="O123" s="28" t="str">
        <f t="shared" si="9"/>
        <v/>
      </c>
      <c r="P123" s="40"/>
      <c r="Q123" s="43">
        <f t="shared" si="10"/>
        <v>0</v>
      </c>
      <c r="S123" s="120" t="str">
        <f t="shared" si="11"/>
        <v/>
      </c>
      <c r="T123" s="121" t="str">
        <f t="shared" si="12"/>
        <v/>
      </c>
    </row>
    <row r="124" spans="1:20" ht="24.95" customHeight="1" x14ac:dyDescent="0.2">
      <c r="A124" s="139"/>
      <c r="B124" s="140"/>
      <c r="C124" s="140"/>
      <c r="D124" s="122"/>
      <c r="E124" s="111"/>
      <c r="F124" s="118"/>
      <c r="G124" s="33"/>
      <c r="H124" s="34"/>
      <c r="I124" s="27">
        <f t="shared" si="7"/>
        <v>0</v>
      </c>
      <c r="J124" s="34"/>
      <c r="K124" s="34"/>
      <c r="L124" s="34"/>
      <c r="M124" s="34"/>
      <c r="N124" s="29">
        <f t="shared" si="8"/>
        <v>0</v>
      </c>
      <c r="O124" s="28" t="str">
        <f t="shared" si="9"/>
        <v/>
      </c>
      <c r="P124" s="40"/>
      <c r="Q124" s="43">
        <f t="shared" si="10"/>
        <v>0</v>
      </c>
      <c r="S124" s="120" t="str">
        <f t="shared" si="11"/>
        <v/>
      </c>
      <c r="T124" s="121" t="str">
        <f t="shared" si="12"/>
        <v/>
      </c>
    </row>
    <row r="125" spans="1:20" ht="24.95" customHeight="1" x14ac:dyDescent="0.2">
      <c r="A125" s="139"/>
      <c r="B125" s="140"/>
      <c r="C125" s="140"/>
      <c r="D125" s="122"/>
      <c r="E125" s="111"/>
      <c r="F125" s="118"/>
      <c r="G125" s="33"/>
      <c r="H125" s="34"/>
      <c r="I125" s="27">
        <f t="shared" si="7"/>
        <v>0</v>
      </c>
      <c r="J125" s="34"/>
      <c r="K125" s="34"/>
      <c r="L125" s="34"/>
      <c r="M125" s="34"/>
      <c r="N125" s="29">
        <f t="shared" si="8"/>
        <v>0</v>
      </c>
      <c r="O125" s="28" t="str">
        <f t="shared" si="9"/>
        <v/>
      </c>
      <c r="P125" s="40"/>
      <c r="Q125" s="43">
        <f t="shared" si="10"/>
        <v>0</v>
      </c>
      <c r="S125" s="120" t="str">
        <f t="shared" si="11"/>
        <v/>
      </c>
      <c r="T125" s="121" t="str">
        <f t="shared" si="12"/>
        <v/>
      </c>
    </row>
    <row r="126" spans="1:20" ht="24.95" customHeight="1" x14ac:dyDescent="0.2">
      <c r="A126" s="139"/>
      <c r="B126" s="140"/>
      <c r="C126" s="140"/>
      <c r="D126" s="122"/>
      <c r="E126" s="111"/>
      <c r="F126" s="118"/>
      <c r="G126" s="33"/>
      <c r="H126" s="34"/>
      <c r="I126" s="27">
        <f t="shared" si="7"/>
        <v>0</v>
      </c>
      <c r="J126" s="34"/>
      <c r="K126" s="34"/>
      <c r="L126" s="34"/>
      <c r="M126" s="34"/>
      <c r="N126" s="29">
        <f t="shared" si="8"/>
        <v>0</v>
      </c>
      <c r="O126" s="28" t="str">
        <f t="shared" si="9"/>
        <v/>
      </c>
      <c r="P126" s="40"/>
      <c r="Q126" s="43">
        <f t="shared" si="10"/>
        <v>0</v>
      </c>
      <c r="S126" s="120" t="str">
        <f t="shared" si="11"/>
        <v/>
      </c>
      <c r="T126" s="121" t="str">
        <f t="shared" si="12"/>
        <v/>
      </c>
    </row>
    <row r="127" spans="1:20" ht="24.95" customHeight="1" x14ac:dyDescent="0.2">
      <c r="A127" s="139"/>
      <c r="B127" s="140"/>
      <c r="C127" s="140"/>
      <c r="D127" s="122"/>
      <c r="E127" s="111"/>
      <c r="F127" s="118"/>
      <c r="G127" s="33"/>
      <c r="H127" s="34"/>
      <c r="I127" s="27">
        <f t="shared" si="7"/>
        <v>0</v>
      </c>
      <c r="J127" s="34"/>
      <c r="K127" s="34"/>
      <c r="L127" s="34"/>
      <c r="M127" s="34"/>
      <c r="N127" s="29">
        <f t="shared" si="8"/>
        <v>0</v>
      </c>
      <c r="O127" s="28" t="str">
        <f t="shared" si="9"/>
        <v/>
      </c>
      <c r="P127" s="40"/>
      <c r="Q127" s="43">
        <f t="shared" si="10"/>
        <v>0</v>
      </c>
      <c r="S127" s="120" t="str">
        <f t="shared" si="11"/>
        <v/>
      </c>
      <c r="T127" s="121" t="str">
        <f t="shared" si="12"/>
        <v/>
      </c>
    </row>
    <row r="128" spans="1:20" ht="24.95" customHeight="1" x14ac:dyDescent="0.2">
      <c r="A128" s="139"/>
      <c r="B128" s="140"/>
      <c r="C128" s="140"/>
      <c r="D128" s="122"/>
      <c r="E128" s="111"/>
      <c r="F128" s="118"/>
      <c r="G128" s="33"/>
      <c r="H128" s="34"/>
      <c r="I128" s="27">
        <f t="shared" si="7"/>
        <v>0</v>
      </c>
      <c r="J128" s="34"/>
      <c r="K128" s="34"/>
      <c r="L128" s="34"/>
      <c r="M128" s="34"/>
      <c r="N128" s="29">
        <f t="shared" si="8"/>
        <v>0</v>
      </c>
      <c r="O128" s="28" t="str">
        <f t="shared" si="9"/>
        <v/>
      </c>
      <c r="P128" s="40"/>
      <c r="Q128" s="43">
        <f t="shared" si="10"/>
        <v>0</v>
      </c>
      <c r="S128" s="120" t="str">
        <f t="shared" si="11"/>
        <v/>
      </c>
      <c r="T128" s="121" t="str">
        <f t="shared" si="12"/>
        <v/>
      </c>
    </row>
    <row r="129" spans="1:20" ht="24.95" customHeight="1" x14ac:dyDescent="0.2">
      <c r="A129" s="139"/>
      <c r="B129" s="140"/>
      <c r="C129" s="140"/>
      <c r="D129" s="122"/>
      <c r="E129" s="111"/>
      <c r="F129" s="118"/>
      <c r="G129" s="33"/>
      <c r="H129" s="34"/>
      <c r="I129" s="27">
        <f t="shared" si="7"/>
        <v>0</v>
      </c>
      <c r="J129" s="34"/>
      <c r="K129" s="34"/>
      <c r="L129" s="34"/>
      <c r="M129" s="34"/>
      <c r="N129" s="29">
        <f t="shared" si="8"/>
        <v>0</v>
      </c>
      <c r="O129" s="28" t="str">
        <f t="shared" si="9"/>
        <v/>
      </c>
      <c r="P129" s="40"/>
      <c r="Q129" s="43">
        <f t="shared" si="10"/>
        <v>0</v>
      </c>
      <c r="S129" s="120" t="str">
        <f t="shared" si="11"/>
        <v/>
      </c>
      <c r="T129" s="121" t="str">
        <f t="shared" si="12"/>
        <v/>
      </c>
    </row>
    <row r="130" spans="1:20" ht="24.95" customHeight="1" x14ac:dyDescent="0.2">
      <c r="A130" s="139"/>
      <c r="B130" s="140"/>
      <c r="C130" s="140"/>
      <c r="D130" s="122"/>
      <c r="E130" s="111"/>
      <c r="F130" s="118"/>
      <c r="G130" s="33"/>
      <c r="H130" s="34"/>
      <c r="I130" s="27">
        <f t="shared" si="7"/>
        <v>0</v>
      </c>
      <c r="J130" s="34"/>
      <c r="K130" s="34"/>
      <c r="L130" s="34"/>
      <c r="M130" s="34"/>
      <c r="N130" s="29">
        <f t="shared" si="8"/>
        <v>0</v>
      </c>
      <c r="O130" s="28" t="str">
        <f t="shared" si="9"/>
        <v/>
      </c>
      <c r="P130" s="40"/>
      <c r="Q130" s="43">
        <f t="shared" si="10"/>
        <v>0</v>
      </c>
      <c r="S130" s="120" t="str">
        <f t="shared" si="11"/>
        <v/>
      </c>
      <c r="T130" s="121" t="str">
        <f t="shared" si="12"/>
        <v/>
      </c>
    </row>
    <row r="131" spans="1:20" ht="24.95" customHeight="1" thickBot="1" x14ac:dyDescent="0.25">
      <c r="A131" s="141"/>
      <c r="B131" s="142"/>
      <c r="C131" s="142"/>
      <c r="D131" s="123"/>
      <c r="E131" s="113"/>
      <c r="F131" s="119"/>
      <c r="G131" s="35"/>
      <c r="H131" s="36"/>
      <c r="I131" s="55">
        <f t="shared" si="7"/>
        <v>0</v>
      </c>
      <c r="J131" s="36"/>
      <c r="K131" s="36"/>
      <c r="L131" s="36"/>
      <c r="M131" s="36"/>
      <c r="N131" s="30">
        <f t="shared" si="8"/>
        <v>0</v>
      </c>
      <c r="O131" s="56" t="str">
        <f t="shared" si="9"/>
        <v/>
      </c>
      <c r="P131" s="41"/>
      <c r="Q131" s="44">
        <f t="shared" si="10"/>
        <v>0</v>
      </c>
      <c r="S131" s="120" t="str">
        <f t="shared" si="11"/>
        <v/>
      </c>
      <c r="T131" s="121" t="str">
        <f t="shared" si="12"/>
        <v/>
      </c>
    </row>
  </sheetData>
  <sheetProtection password="CD91" sheet="1" objects="1" scenarios="1"/>
  <mergeCells count="133">
    <mergeCell ref="G19:Q19"/>
    <mergeCell ref="K6:L6"/>
    <mergeCell ref="P6:Q6"/>
    <mergeCell ref="A9:E10"/>
    <mergeCell ref="G9:Q9"/>
    <mergeCell ref="A11:E11"/>
    <mergeCell ref="A12:E12"/>
    <mergeCell ref="N1:O1"/>
    <mergeCell ref="K3:L3"/>
    <mergeCell ref="P3:Q3"/>
    <mergeCell ref="K4:L4"/>
    <mergeCell ref="P4:Q4"/>
    <mergeCell ref="K5:L5"/>
    <mergeCell ref="P5:Q5"/>
    <mergeCell ref="D19:D20"/>
    <mergeCell ref="F19:F20"/>
    <mergeCell ref="J1:K1"/>
    <mergeCell ref="A21:C21"/>
    <mergeCell ref="A22:C22"/>
    <mergeCell ref="A23:C23"/>
    <mergeCell ref="A24:C24"/>
    <mergeCell ref="A25:C25"/>
    <mergeCell ref="A26:C26"/>
    <mergeCell ref="A13:E13"/>
    <mergeCell ref="A14:E14"/>
    <mergeCell ref="A15:E15"/>
    <mergeCell ref="A16:E16"/>
    <mergeCell ref="E19:E20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29:C129"/>
    <mergeCell ref="A130:C130"/>
    <mergeCell ref="A131:C131"/>
    <mergeCell ref="A123:C123"/>
    <mergeCell ref="A124:C124"/>
    <mergeCell ref="A125:C125"/>
    <mergeCell ref="A126:C126"/>
    <mergeCell ref="A127:C127"/>
    <mergeCell ref="A128:C128"/>
  </mergeCells>
  <conditionalFormatting sqref="O21:O131">
    <cfRule type="cellIs" dxfId="125" priority="9" operator="equal">
      <formula>"zlý súčet"</formula>
    </cfRule>
  </conditionalFormatting>
  <conditionalFormatting sqref="N1">
    <cfRule type="cellIs" dxfId="124" priority="8" operator="equal">
      <formula>"nekorektne zadané údaje"</formula>
    </cfRule>
  </conditionalFormatting>
  <conditionalFormatting sqref="J1:K1">
    <cfRule type="cellIs" dxfId="123" priority="7" operator="equal">
      <formula>"sú nekorektne zadané údaje"</formula>
    </cfRule>
  </conditionalFormatting>
  <conditionalFormatting sqref="G1">
    <cfRule type="cellIs" dxfId="122" priority="6" operator="equal">
      <formula>"v"</formula>
    </cfRule>
  </conditionalFormatting>
  <conditionalFormatting sqref="I1">
    <cfRule type="cellIs" dxfId="121" priority="3" operator="equal">
      <formula>"riadkoch"</formula>
    </cfRule>
    <cfRule type="cellIs" dxfId="120" priority="4" operator="equal">
      <formula>"riadku"</formula>
    </cfRule>
  </conditionalFormatting>
  <conditionalFormatting sqref="H1">
    <cfRule type="cellIs" dxfId="119" priority="1" operator="equal">
      <formula>"jednom"</formula>
    </cfRule>
    <cfRule type="expression" dxfId="118" priority="2">
      <formula>$H$1&lt;&gt;""</formula>
    </cfRule>
  </conditionalFormatting>
  <dataValidations count="3">
    <dataValidation type="list" allowBlank="1" showInputMessage="1" showErrorMessage="1" sqref="D21:D131">
      <formula1>$S$8:$S$10</formula1>
    </dataValidation>
    <dataValidation type="list" allowBlank="1" showInputMessage="1" showErrorMessage="1" sqref="E21:E131">
      <formula1>INDIRECT(S21)</formula1>
    </dataValidation>
    <dataValidation type="list" allowBlank="1" showInputMessage="1" showErrorMessage="1" sqref="F21:F131">
      <formula1>$S$17:$S$19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workbookViewId="0">
      <selection activeCell="J1" sqref="J1:K1"/>
    </sheetView>
  </sheetViews>
  <sheetFormatPr defaultRowHeight="12" x14ac:dyDescent="0.2"/>
  <cols>
    <col min="1" max="4" width="12.7109375" style="1" customWidth="1"/>
    <col min="5" max="6" width="23.710937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19" x14ac:dyDescent="0.2">
      <c r="A1" s="1" t="s">
        <v>66</v>
      </c>
      <c r="G1" s="134" t="str">
        <f>IF(H1="","","v")</f>
        <v/>
      </c>
      <c r="H1" s="134" t="str">
        <f>IF(T20=0,"",IF(T20=1,"jednom",TRANSPOSE(T20)))</f>
        <v/>
      </c>
      <c r="I1" s="134" t="str">
        <f>IF(H1="","",IF(H1="jednom","riadku","riadkoch"))</f>
        <v/>
      </c>
      <c r="J1" s="168" t="str">
        <f>IF(H1="","","sú nekorektne zadané údaje")</f>
        <v/>
      </c>
      <c r="K1" s="168"/>
      <c r="N1" s="168" t="str">
        <f>IF((Q11+Q12+Q13+Q14+Q15)&lt;&gt;SUM(Q21:Q131),"nekorektne zadané údaje","")</f>
        <v/>
      </c>
      <c r="O1" s="168"/>
    </row>
    <row r="2" spans="1:19" x14ac:dyDescent="0.2">
      <c r="A2" s="25" t="s">
        <v>0</v>
      </c>
      <c r="S2" s="1" t="s">
        <v>54</v>
      </c>
    </row>
    <row r="3" spans="1:19" ht="15" customHeight="1" x14ac:dyDescent="0.2">
      <c r="A3" s="25"/>
      <c r="I3" s="54"/>
      <c r="J3" s="57" t="s">
        <v>43</v>
      </c>
      <c r="K3" s="158"/>
      <c r="L3" s="158"/>
      <c r="M3" s="54"/>
      <c r="N3" s="54"/>
      <c r="O3" s="57" t="s">
        <v>43</v>
      </c>
      <c r="P3" s="158"/>
      <c r="Q3" s="158"/>
      <c r="S3" s="1" t="s">
        <v>55</v>
      </c>
    </row>
    <row r="4" spans="1:19" ht="15" customHeight="1" x14ac:dyDescent="0.2">
      <c r="A4" s="25"/>
      <c r="I4" s="54"/>
      <c r="J4" s="57" t="s">
        <v>40</v>
      </c>
      <c r="K4" s="158"/>
      <c r="L4" s="158"/>
      <c r="M4" s="54"/>
      <c r="N4" s="54"/>
      <c r="O4" s="57" t="s">
        <v>40</v>
      </c>
      <c r="P4" s="158"/>
      <c r="Q4" s="158"/>
      <c r="S4" s="1" t="s">
        <v>48</v>
      </c>
    </row>
    <row r="5" spans="1:19" ht="15" customHeight="1" x14ac:dyDescent="0.2">
      <c r="A5" s="25"/>
      <c r="I5" s="54"/>
      <c r="J5" s="57" t="s">
        <v>41</v>
      </c>
      <c r="K5" s="158"/>
      <c r="L5" s="158"/>
      <c r="M5" s="54"/>
      <c r="N5" s="54"/>
      <c r="O5" s="57" t="s">
        <v>41</v>
      </c>
      <c r="P5" s="158"/>
      <c r="Q5" s="158"/>
      <c r="S5" s="1" t="s">
        <v>56</v>
      </c>
    </row>
    <row r="6" spans="1:19" ht="15" customHeight="1" x14ac:dyDescent="0.2">
      <c r="A6" s="25"/>
      <c r="I6" s="54"/>
      <c r="J6" s="57" t="s">
        <v>42</v>
      </c>
      <c r="K6" s="158"/>
      <c r="L6" s="158"/>
      <c r="M6" s="54"/>
      <c r="N6" s="54"/>
      <c r="O6" s="57" t="s">
        <v>42</v>
      </c>
      <c r="P6" s="158"/>
      <c r="Q6" s="158"/>
      <c r="S6" s="1" t="s">
        <v>57</v>
      </c>
    </row>
    <row r="7" spans="1:19" x14ac:dyDescent="0.2">
      <c r="A7" s="25"/>
    </row>
    <row r="8" spans="1:19" ht="12.75" thickBot="1" x14ac:dyDescent="0.25"/>
    <row r="9" spans="1:19" ht="20.100000000000001" customHeight="1" x14ac:dyDescent="0.2">
      <c r="A9" s="159" t="s">
        <v>1</v>
      </c>
      <c r="B9" s="160"/>
      <c r="C9" s="160"/>
      <c r="D9" s="160"/>
      <c r="E9" s="161"/>
      <c r="F9" s="105"/>
      <c r="G9" s="155">
        <v>2019</v>
      </c>
      <c r="H9" s="156"/>
      <c r="I9" s="156"/>
      <c r="J9" s="156"/>
      <c r="K9" s="156"/>
      <c r="L9" s="156"/>
      <c r="M9" s="156"/>
      <c r="N9" s="156"/>
      <c r="O9" s="156"/>
      <c r="P9" s="156"/>
      <c r="Q9" s="157"/>
      <c r="S9" s="54" t="s">
        <v>73</v>
      </c>
    </row>
    <row r="10" spans="1:19" ht="20.100000000000001" customHeight="1" thickBot="1" x14ac:dyDescent="0.25">
      <c r="A10" s="162"/>
      <c r="B10" s="163"/>
      <c r="C10" s="163"/>
      <c r="D10" s="163"/>
      <c r="E10" s="164"/>
      <c r="F10" s="106"/>
      <c r="G10" s="15"/>
      <c r="H10" s="15"/>
      <c r="I10" s="15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5"/>
      <c r="P10" s="9" t="s">
        <v>9</v>
      </c>
      <c r="Q10" s="16" t="s">
        <v>10</v>
      </c>
      <c r="S10" s="54" t="s">
        <v>74</v>
      </c>
    </row>
    <row r="11" spans="1:19" ht="22.5" customHeight="1" x14ac:dyDescent="0.2">
      <c r="A11" s="165" t="s">
        <v>50</v>
      </c>
      <c r="B11" s="166"/>
      <c r="C11" s="166"/>
      <c r="D11" s="166"/>
      <c r="E11" s="167"/>
      <c r="F11" s="107"/>
      <c r="G11" s="20"/>
      <c r="H11" s="20"/>
      <c r="I11" s="21"/>
      <c r="J11" s="97">
        <f>SUMIF(E21:E131,"výstup na prílohe I. ZFEU menej rozvinuté regióny",J21:J131)</f>
        <v>0</v>
      </c>
      <c r="K11" s="97">
        <f>SUMIF(E21:E131,"výstup na prílohe I. ZFEU menej rozvinuté regióny",K21:K131)</f>
        <v>0</v>
      </c>
      <c r="L11" s="97">
        <f>SUMIF(E21:E131,"výstup na prílohe I. ZFEU menej rozvinuté regióny",L21:L131)</f>
        <v>0</v>
      </c>
      <c r="M11" s="97">
        <f>SUMIF(E21:E131,"výstup na prílohe I. ZFEU menej rozvinuté regióny",M21:M131)</f>
        <v>0</v>
      </c>
      <c r="N11" s="97">
        <f>SUMIF(E21:E131,"výstup na prílohe I. ZFEU menej rozvinuté regióny",N21:N131)</f>
        <v>0</v>
      </c>
      <c r="O11" s="24"/>
      <c r="P11" s="97">
        <f>SUMIF(E21:E131,"výstup na prílohe I. ZFEU menej rozvinuté regióny",P21:P131)</f>
        <v>0</v>
      </c>
      <c r="Q11" s="98">
        <f>SUMIF(E21:E131,"výstup na prílohe I. ZFEU menej rozvinuté regióny",Q21:Q131)</f>
        <v>0</v>
      </c>
    </row>
    <row r="12" spans="1:19" ht="22.5" customHeight="1" x14ac:dyDescent="0.2">
      <c r="A12" s="145" t="s">
        <v>51</v>
      </c>
      <c r="B12" s="146"/>
      <c r="C12" s="146"/>
      <c r="D12" s="146"/>
      <c r="E12" s="147"/>
      <c r="F12" s="109"/>
      <c r="G12" s="59"/>
      <c r="H12" s="59"/>
      <c r="I12" s="60"/>
      <c r="J12" s="97">
        <f>SUMIF(E21:E131,"výstup na prílohe I. ZFEU ostatné regióny (Bratislavský kraj)",J21:J131)</f>
        <v>0</v>
      </c>
      <c r="K12" s="97">
        <f>SUMIF(E21:E131,"výstup na prílohe I. ZFEU ostatné regióny (Bratislavský kraj)",K21:K131)</f>
        <v>0</v>
      </c>
      <c r="L12" s="97">
        <f>SUMIF(E21:E131,"výstup na prílohe I. ZFEU ostatné regióny (Bratislavský kraj)",L21:L131)</f>
        <v>0</v>
      </c>
      <c r="M12" s="97">
        <f>SUMIF(E21:E131,"výstup na prílohe I. ZFEU ostatné regióny (Bratislavský kraj)",M21:M131)</f>
        <v>0</v>
      </c>
      <c r="N12" s="97">
        <f>SUMIF(E21:E131,"výstup na prílohe I. ZFEU ostatné regióny (Bratislavský kraj)",N21:N131)</f>
        <v>0</v>
      </c>
      <c r="O12" s="61"/>
      <c r="P12" s="97">
        <f>SUMIF(E21:E131,"výstup na prílohe I. ZFEU ostatné regióny (Bratislavský kraj)",P21:P131)</f>
        <v>0</v>
      </c>
      <c r="Q12" s="98">
        <f>SUMIF(E21:E131,"výstup na prílohe I. ZFEU ostatné regióny (Bratislavský kraj)",Q21:Q131)</f>
        <v>0</v>
      </c>
    </row>
    <row r="13" spans="1:19" ht="22.5" customHeight="1" x14ac:dyDescent="0.2">
      <c r="A13" s="145" t="s">
        <v>52</v>
      </c>
      <c r="B13" s="146"/>
      <c r="C13" s="146"/>
      <c r="D13" s="146"/>
      <c r="E13" s="147"/>
      <c r="F13" s="109"/>
      <c r="G13" s="59"/>
      <c r="H13" s="59"/>
      <c r="I13" s="60"/>
      <c r="J13" s="97">
        <f>SUMIF(E21:E131,"výstup mimo prílohy I. ZFEU - PO, KE, BB, ZA kraj",J21:J131)</f>
        <v>0</v>
      </c>
      <c r="K13" s="97">
        <f>SUMIF(E21:E131,"výstup mimo prílohy I. ZFEU - PO, KE, BB, ZA kraj",K21:K131)</f>
        <v>0</v>
      </c>
      <c r="L13" s="97">
        <f>SUMIF(E21:E131,"výstup mimo prílohy I. ZFEU - PO, KE, BB, ZA kraj",L21:L131)</f>
        <v>0</v>
      </c>
      <c r="M13" s="97">
        <f>SUMIF(E21:E131,"výstup mimo prílohy I. ZFEU - PO, KE, BB, ZA kraj",M21:M131)</f>
        <v>0</v>
      </c>
      <c r="N13" s="97">
        <f>SUMIF(E21:E131,"výstup mimo prílohy I. ZFEU - PO, KE, BB, ZA kraj",N21:N131)</f>
        <v>0</v>
      </c>
      <c r="O13" s="61"/>
      <c r="P13" s="97">
        <f>SUMIF(E21:E131,"výstup mimo prílohy I. ZFEU - PO, KE, BB, ZA kraj",P21:P131)</f>
        <v>0</v>
      </c>
      <c r="Q13" s="98">
        <f>SUMIF(E21:E131,"výstup mimo prílohy I. ZFEU - PO, KE, BB, ZA kraj",Q21:Q131)</f>
        <v>0</v>
      </c>
    </row>
    <row r="14" spans="1:19" ht="22.5" customHeight="1" x14ac:dyDescent="0.2">
      <c r="A14" s="145" t="s">
        <v>53</v>
      </c>
      <c r="B14" s="146"/>
      <c r="C14" s="146"/>
      <c r="D14" s="146"/>
      <c r="E14" s="147"/>
      <c r="F14" s="109"/>
      <c r="G14" s="59"/>
      <c r="H14" s="59"/>
      <c r="I14" s="60"/>
      <c r="J14" s="97">
        <f>SUMIF(E21:E131,"výstup mimo prílohy I. ZFEU - TN, NR, TT kraj",J21:J131)</f>
        <v>0</v>
      </c>
      <c r="K14" s="97">
        <f>SUMIF(E21:E131,"výstup mimo prílohy I. ZFEU - TN, NR, TT kraj",K21:K131)</f>
        <v>0</v>
      </c>
      <c r="L14" s="97">
        <f>SUMIF(E21:E131,"výstup mimo prílohy I. ZFEU - TN, NR, TT kraj",L21:L131)</f>
        <v>0</v>
      </c>
      <c r="M14" s="97">
        <f>SUMIF(E21:E131,"výstup mimo prílohy I. ZFEU - TN, NR, TT kraj",M21:M131)</f>
        <v>0</v>
      </c>
      <c r="N14" s="97">
        <f>SUMIF(E21:E131,"výstup mimo prílohy I. ZFEU - TN, NR, TT kraj",N21:N131)</f>
        <v>0</v>
      </c>
      <c r="O14" s="61"/>
      <c r="P14" s="97">
        <f>SUMIF(E21:E131,"výstup mimo prílohy I. ZFEU - TN, NR, TT kraj",P21:P131)</f>
        <v>0</v>
      </c>
      <c r="Q14" s="98">
        <f>SUMIF(E21:E131,"výstup mimo prílohy I. ZFEU - TN, NR, TT kraj",Q21:Q131)</f>
        <v>0</v>
      </c>
    </row>
    <row r="15" spans="1:19" ht="22.5" customHeight="1" x14ac:dyDescent="0.2">
      <c r="A15" s="145" t="s">
        <v>63</v>
      </c>
      <c r="B15" s="146"/>
      <c r="C15" s="146"/>
      <c r="D15" s="146"/>
      <c r="E15" s="147"/>
      <c r="F15" s="109"/>
      <c r="G15" s="59"/>
      <c r="H15" s="59"/>
      <c r="I15" s="60"/>
      <c r="J15" s="97">
        <f>SUMIF(E21:E131,"výstup mimo prílohy I. ZFEU - Bratislavský kraj",J21:J131)</f>
        <v>0</v>
      </c>
      <c r="K15" s="97">
        <f>SUMIF(E21:E131,"výstup mimo prílohy I. ZFEU - Bratislavský kraj",K21:K131)</f>
        <v>0</v>
      </c>
      <c r="L15" s="97">
        <f>SUMIF(E21:E131,"výstup mimo prílohy I. ZFEU - Bratislavský kraj",L21:L131)</f>
        <v>0</v>
      </c>
      <c r="M15" s="97">
        <f>SUMIF(E21:E131,"výstup mimo prílohy I. ZFEU - Bratislavský kraj",M21:M131)</f>
        <v>0</v>
      </c>
      <c r="N15" s="97">
        <f>SUMIF(E21:E131,"výstup mimo prílohy I. ZFEU - Bratislavský kraj",N21:N131)</f>
        <v>0</v>
      </c>
      <c r="O15" s="61"/>
      <c r="P15" s="97">
        <f>SUMIF(E21:E131,"výstup mimo prílohy I. ZFEU - Bratislavský kraj",P21:P131)</f>
        <v>0</v>
      </c>
      <c r="Q15" s="98">
        <f>SUMIF(E21:E131,"výstup mimo prílohy I. ZFEU - Bratislavský kraj",Q21:Q131)</f>
        <v>0</v>
      </c>
    </row>
    <row r="16" spans="1:19" ht="22.5" customHeight="1" x14ac:dyDescent="0.2">
      <c r="A16" s="148" t="s">
        <v>2</v>
      </c>
      <c r="B16" s="149"/>
      <c r="C16" s="149"/>
      <c r="D16" s="149"/>
      <c r="E16" s="150"/>
      <c r="F16" s="108"/>
      <c r="G16" s="22"/>
      <c r="H16" s="22"/>
      <c r="I16" s="23"/>
      <c r="J16" s="37"/>
      <c r="K16" s="37"/>
      <c r="L16" s="37"/>
      <c r="M16" s="37"/>
      <c r="N16" s="29">
        <f>SUM(J16:M16)</f>
        <v>0</v>
      </c>
      <c r="O16" s="11"/>
      <c r="P16" s="38"/>
      <c r="Q16" s="99">
        <f>N16-P16</f>
        <v>0</v>
      </c>
    </row>
    <row r="17" spans="1:20" ht="22.5" customHeight="1" thickBot="1" x14ac:dyDescent="0.25">
      <c r="A17" s="66" t="s">
        <v>3</v>
      </c>
      <c r="B17" s="67"/>
      <c r="C17" s="67"/>
      <c r="D17" s="67"/>
      <c r="E17" s="68"/>
      <c r="F17" s="13"/>
      <c r="G17" s="13"/>
      <c r="H17" s="13"/>
      <c r="I17" s="13"/>
      <c r="J17" s="30">
        <f>SUM(J11:J16)</f>
        <v>0</v>
      </c>
      <c r="K17" s="30">
        <f t="shared" ref="K17:N17" si="0">SUM(K11:K16)</f>
        <v>0</v>
      </c>
      <c r="L17" s="30">
        <f t="shared" si="0"/>
        <v>0</v>
      </c>
      <c r="M17" s="30">
        <f t="shared" si="0"/>
        <v>0</v>
      </c>
      <c r="N17" s="30">
        <f t="shared" si="0"/>
        <v>0</v>
      </c>
      <c r="O17" s="13"/>
      <c r="P17" s="30">
        <f>SUM(P11:P16)</f>
        <v>0</v>
      </c>
      <c r="Q17" s="100">
        <f>SUM(Q11:Q16)</f>
        <v>0</v>
      </c>
    </row>
    <row r="18" spans="1:20" ht="12.75" thickBot="1" x14ac:dyDescent="0.25">
      <c r="A18" s="3"/>
      <c r="B18" s="3"/>
      <c r="C18" s="3"/>
      <c r="D18" s="3"/>
      <c r="E18" s="58"/>
      <c r="F18" s="11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S18" s="1" t="s">
        <v>75</v>
      </c>
    </row>
    <row r="19" spans="1:20" ht="24.95" customHeight="1" x14ac:dyDescent="0.2">
      <c r="A19" s="4" t="s">
        <v>18</v>
      </c>
      <c r="B19" s="5"/>
      <c r="C19" s="18"/>
      <c r="D19" s="153" t="s">
        <v>71</v>
      </c>
      <c r="E19" s="171" t="s">
        <v>49</v>
      </c>
      <c r="F19" s="169" t="s">
        <v>72</v>
      </c>
      <c r="G19" s="155">
        <v>2019</v>
      </c>
      <c r="H19" s="156"/>
      <c r="I19" s="156"/>
      <c r="J19" s="156"/>
      <c r="K19" s="156"/>
      <c r="L19" s="156"/>
      <c r="M19" s="156"/>
      <c r="N19" s="156"/>
      <c r="O19" s="156"/>
      <c r="P19" s="156"/>
      <c r="Q19" s="157"/>
      <c r="S19" s="1" t="s">
        <v>76</v>
      </c>
    </row>
    <row r="20" spans="1:20" ht="24.95" customHeight="1" thickBot="1" x14ac:dyDescent="0.25">
      <c r="A20" s="6" t="s">
        <v>19</v>
      </c>
      <c r="B20" s="7"/>
      <c r="C20" s="19"/>
      <c r="D20" s="173"/>
      <c r="E20" s="172"/>
      <c r="F20" s="174"/>
      <c r="G20" s="17" t="s">
        <v>17</v>
      </c>
      <c r="H20" s="9" t="s">
        <v>16</v>
      </c>
      <c r="I20" s="9" t="s">
        <v>11</v>
      </c>
      <c r="J20" s="9" t="s">
        <v>4</v>
      </c>
      <c r="K20" s="9" t="s">
        <v>5</v>
      </c>
      <c r="L20" s="9" t="s">
        <v>6</v>
      </c>
      <c r="M20" s="9" t="s">
        <v>7</v>
      </c>
      <c r="N20" s="9" t="s">
        <v>12</v>
      </c>
      <c r="O20" s="8" t="s">
        <v>13</v>
      </c>
      <c r="P20" s="8" t="s">
        <v>14</v>
      </c>
      <c r="Q20" s="10" t="s">
        <v>15</v>
      </c>
      <c r="T20" s="132">
        <f>COUNTIF(T21:T131,"nekorektne zadané údaje")</f>
        <v>0</v>
      </c>
    </row>
    <row r="21" spans="1:20" s="12" customFormat="1" ht="24.95" customHeight="1" x14ac:dyDescent="0.2">
      <c r="A21" s="143"/>
      <c r="B21" s="144"/>
      <c r="C21" s="144"/>
      <c r="D21" s="114"/>
      <c r="E21" s="112"/>
      <c r="F21" s="117"/>
      <c r="G21" s="31"/>
      <c r="H21" s="32"/>
      <c r="I21" s="27">
        <f>ROUNDDOWN(G21*H21,2)</f>
        <v>0</v>
      </c>
      <c r="J21" s="32"/>
      <c r="K21" s="32"/>
      <c r="L21" s="32"/>
      <c r="M21" s="32"/>
      <c r="N21" s="27">
        <f>SUM(J21:M21)</f>
        <v>0</v>
      </c>
      <c r="O21" s="28" t="str">
        <f>IF(ROUNDDOWN(G21*H21,2)-ROUNDDOWN(SUM(J21:M21),2)=0,"","zlý súčet")</f>
        <v/>
      </c>
      <c r="P21" s="39"/>
      <c r="Q21" s="42">
        <f>N21-P21</f>
        <v>0</v>
      </c>
      <c r="S21" s="120" t="str">
        <f>IF(D21="menej rozvinuté regióny","MRR",IF(D21="iné regióny","ine_regiony",""))</f>
        <v/>
      </c>
      <c r="T21" s="121" t="str">
        <f>IF(AND(I21&gt;0,OR(D21="",E21="")),"nekorektne zadané údaje",IF(AND(D21="iné regióny",OR(E21="výstup na prílohe I. ZFEU menej rozvinuté regióny",E21="výstup mimo prílohy I. ZFEU - PO, KE, BB, ZA kraj",E21="výstup mimo prílohy I. ZFEU - TN, NR, TT kraj")),"nekorektne zadané údaje",IF(AND(D21="menej rozvinuté regióny",OR(E21="výstup na prílohe I. ZFEU ostatné regióny (Bratislavský kraj)",E21="výstup mimo prílohy I. ZFEU - Bratislavský kraj")),"nekorektne zadané údaje","")))</f>
        <v/>
      </c>
    </row>
    <row r="22" spans="1:20" s="2" customFormat="1" ht="24.95" customHeight="1" x14ac:dyDescent="0.2">
      <c r="A22" s="139"/>
      <c r="B22" s="140"/>
      <c r="C22" s="140"/>
      <c r="D22" s="122"/>
      <c r="E22" s="111"/>
      <c r="F22" s="118"/>
      <c r="G22" s="33"/>
      <c r="H22" s="34"/>
      <c r="I22" s="27">
        <f t="shared" ref="I22:I85" si="1">ROUNDDOWN(G22*H22,2)</f>
        <v>0</v>
      </c>
      <c r="J22" s="34"/>
      <c r="K22" s="34"/>
      <c r="L22" s="34"/>
      <c r="M22" s="34"/>
      <c r="N22" s="29">
        <f t="shared" ref="N22:N85" si="2">SUM(J22:M22)</f>
        <v>0</v>
      </c>
      <c r="O22" s="28" t="str">
        <f t="shared" ref="O22:O85" si="3">IF(ROUNDDOWN(G22*H22,2)-ROUNDDOWN(SUM(J22:M22),2)=0,"","zlý súčet")</f>
        <v/>
      </c>
      <c r="P22" s="40"/>
      <c r="Q22" s="43">
        <f t="shared" ref="Q22:Q85" si="4">N22-P22</f>
        <v>0</v>
      </c>
      <c r="S22" s="120" t="str">
        <f t="shared" ref="S22:S85" si="5">IF(D22="menej rozvinuté regióny","MRR",IF(D22="iné regióny","ine_regiony",""))</f>
        <v/>
      </c>
      <c r="T22" s="121" t="str">
        <f t="shared" ref="T22:T85" si="6">IF(AND(I22&gt;0,OR(D22="",E22="")),"nekorektne zadané údaje",IF(AND(D22="iné regióny",OR(E22="výstup na prílohe I. ZFEU menej rozvinuté regióny",E22="výstup mimo prílohy I. ZFEU - PO, KE, BB, ZA kraj",E22="výstup mimo prílohy I. ZFEU - TN, NR, TT kraj")),"nekorektne zadané údaje",IF(AND(D22="menej rozvinuté regióny",OR(E22="výstup na prílohe I. ZFEU ostatné regióny (Bratislavský kraj)",E22="výstup mimo prílohy I. ZFEU - Bratislavský kraj")),"nekorektne zadané údaje","")))</f>
        <v/>
      </c>
    </row>
    <row r="23" spans="1:20" s="2" customFormat="1" ht="24.95" customHeight="1" x14ac:dyDescent="0.2">
      <c r="A23" s="139"/>
      <c r="B23" s="140"/>
      <c r="C23" s="140"/>
      <c r="D23" s="122"/>
      <c r="E23" s="111"/>
      <c r="F23" s="118"/>
      <c r="G23" s="33"/>
      <c r="H23" s="34"/>
      <c r="I23" s="27">
        <f t="shared" si="1"/>
        <v>0</v>
      </c>
      <c r="J23" s="34"/>
      <c r="K23" s="34"/>
      <c r="L23" s="34"/>
      <c r="M23" s="34"/>
      <c r="N23" s="29">
        <f t="shared" si="2"/>
        <v>0</v>
      </c>
      <c r="O23" s="28" t="str">
        <f t="shared" si="3"/>
        <v/>
      </c>
      <c r="P23" s="40"/>
      <c r="Q23" s="43">
        <f t="shared" si="4"/>
        <v>0</v>
      </c>
      <c r="S23" s="120" t="str">
        <f t="shared" si="5"/>
        <v/>
      </c>
      <c r="T23" s="121" t="str">
        <f t="shared" si="6"/>
        <v/>
      </c>
    </row>
    <row r="24" spans="1:20" s="2" customFormat="1" ht="24.95" customHeight="1" x14ac:dyDescent="0.2">
      <c r="A24" s="139"/>
      <c r="B24" s="140"/>
      <c r="C24" s="140"/>
      <c r="D24" s="122"/>
      <c r="E24" s="111"/>
      <c r="F24" s="118"/>
      <c r="G24" s="33"/>
      <c r="H24" s="34"/>
      <c r="I24" s="27">
        <f t="shared" si="1"/>
        <v>0</v>
      </c>
      <c r="J24" s="34"/>
      <c r="K24" s="34"/>
      <c r="L24" s="34"/>
      <c r="M24" s="34"/>
      <c r="N24" s="29">
        <f t="shared" si="2"/>
        <v>0</v>
      </c>
      <c r="O24" s="28" t="str">
        <f t="shared" si="3"/>
        <v/>
      </c>
      <c r="P24" s="40"/>
      <c r="Q24" s="43">
        <f t="shared" si="4"/>
        <v>0</v>
      </c>
      <c r="S24" s="120" t="str">
        <f t="shared" si="5"/>
        <v/>
      </c>
      <c r="T24" s="121" t="str">
        <f t="shared" si="6"/>
        <v/>
      </c>
    </row>
    <row r="25" spans="1:20" s="2" customFormat="1" ht="24.95" customHeight="1" x14ac:dyDescent="0.2">
      <c r="A25" s="139"/>
      <c r="B25" s="140"/>
      <c r="C25" s="140"/>
      <c r="D25" s="122"/>
      <c r="E25" s="111"/>
      <c r="F25" s="118"/>
      <c r="G25" s="33"/>
      <c r="H25" s="34"/>
      <c r="I25" s="27">
        <f t="shared" si="1"/>
        <v>0</v>
      </c>
      <c r="J25" s="34"/>
      <c r="K25" s="34"/>
      <c r="L25" s="34"/>
      <c r="M25" s="34"/>
      <c r="N25" s="29">
        <f t="shared" si="2"/>
        <v>0</v>
      </c>
      <c r="O25" s="28" t="str">
        <f t="shared" si="3"/>
        <v/>
      </c>
      <c r="P25" s="40"/>
      <c r="Q25" s="43">
        <f t="shared" si="4"/>
        <v>0</v>
      </c>
      <c r="S25" s="120" t="str">
        <f t="shared" si="5"/>
        <v/>
      </c>
      <c r="T25" s="121" t="str">
        <f t="shared" si="6"/>
        <v/>
      </c>
    </row>
    <row r="26" spans="1:20" s="2" customFormat="1" ht="24.95" customHeight="1" x14ac:dyDescent="0.2">
      <c r="A26" s="139"/>
      <c r="B26" s="140"/>
      <c r="C26" s="140"/>
      <c r="D26" s="122"/>
      <c r="E26" s="111"/>
      <c r="F26" s="118"/>
      <c r="G26" s="33"/>
      <c r="H26" s="34"/>
      <c r="I26" s="27">
        <f t="shared" si="1"/>
        <v>0</v>
      </c>
      <c r="J26" s="34"/>
      <c r="K26" s="34"/>
      <c r="L26" s="34"/>
      <c r="M26" s="34"/>
      <c r="N26" s="29">
        <f t="shared" si="2"/>
        <v>0</v>
      </c>
      <c r="O26" s="28" t="str">
        <f t="shared" si="3"/>
        <v/>
      </c>
      <c r="P26" s="40"/>
      <c r="Q26" s="43">
        <f t="shared" si="4"/>
        <v>0</v>
      </c>
      <c r="S26" s="120" t="str">
        <f t="shared" si="5"/>
        <v/>
      </c>
      <c r="T26" s="121" t="str">
        <f t="shared" si="6"/>
        <v/>
      </c>
    </row>
    <row r="27" spans="1:20" s="2" customFormat="1" ht="24.95" customHeight="1" x14ac:dyDescent="0.2">
      <c r="A27" s="139"/>
      <c r="B27" s="140"/>
      <c r="C27" s="140"/>
      <c r="D27" s="122"/>
      <c r="E27" s="111"/>
      <c r="F27" s="118"/>
      <c r="G27" s="33"/>
      <c r="H27" s="34"/>
      <c r="I27" s="27">
        <f t="shared" si="1"/>
        <v>0</v>
      </c>
      <c r="J27" s="34"/>
      <c r="K27" s="34"/>
      <c r="L27" s="34"/>
      <c r="M27" s="34"/>
      <c r="N27" s="29">
        <f t="shared" si="2"/>
        <v>0</v>
      </c>
      <c r="O27" s="28" t="str">
        <f t="shared" si="3"/>
        <v/>
      </c>
      <c r="P27" s="40"/>
      <c r="Q27" s="43">
        <f t="shared" si="4"/>
        <v>0</v>
      </c>
      <c r="S27" s="120" t="str">
        <f t="shared" si="5"/>
        <v/>
      </c>
      <c r="T27" s="121" t="str">
        <f t="shared" si="6"/>
        <v/>
      </c>
    </row>
    <row r="28" spans="1:20" s="2" customFormat="1" ht="24.95" customHeight="1" x14ac:dyDescent="0.2">
      <c r="A28" s="139"/>
      <c r="B28" s="140"/>
      <c r="C28" s="140"/>
      <c r="D28" s="122"/>
      <c r="E28" s="111"/>
      <c r="F28" s="118"/>
      <c r="G28" s="33"/>
      <c r="H28" s="34"/>
      <c r="I28" s="27">
        <f t="shared" si="1"/>
        <v>0</v>
      </c>
      <c r="J28" s="34"/>
      <c r="K28" s="34"/>
      <c r="L28" s="34"/>
      <c r="M28" s="34"/>
      <c r="N28" s="29">
        <f t="shared" si="2"/>
        <v>0</v>
      </c>
      <c r="O28" s="28" t="str">
        <f t="shared" si="3"/>
        <v/>
      </c>
      <c r="P28" s="40"/>
      <c r="Q28" s="43">
        <f t="shared" si="4"/>
        <v>0</v>
      </c>
      <c r="S28" s="120" t="str">
        <f t="shared" si="5"/>
        <v/>
      </c>
      <c r="T28" s="121" t="str">
        <f t="shared" si="6"/>
        <v/>
      </c>
    </row>
    <row r="29" spans="1:20" s="2" customFormat="1" ht="24.95" customHeight="1" x14ac:dyDescent="0.2">
      <c r="A29" s="139"/>
      <c r="B29" s="140"/>
      <c r="C29" s="140"/>
      <c r="D29" s="122"/>
      <c r="E29" s="111"/>
      <c r="F29" s="118"/>
      <c r="G29" s="33"/>
      <c r="H29" s="34"/>
      <c r="I29" s="27">
        <f t="shared" si="1"/>
        <v>0</v>
      </c>
      <c r="J29" s="34"/>
      <c r="K29" s="34"/>
      <c r="L29" s="34"/>
      <c r="M29" s="34"/>
      <c r="N29" s="29">
        <f t="shared" si="2"/>
        <v>0</v>
      </c>
      <c r="O29" s="28" t="str">
        <f t="shared" si="3"/>
        <v/>
      </c>
      <c r="P29" s="40"/>
      <c r="Q29" s="43">
        <f t="shared" si="4"/>
        <v>0</v>
      </c>
      <c r="S29" s="120" t="str">
        <f t="shared" si="5"/>
        <v/>
      </c>
      <c r="T29" s="121" t="str">
        <f t="shared" si="6"/>
        <v/>
      </c>
    </row>
    <row r="30" spans="1:20" s="2" customFormat="1" ht="24.95" customHeight="1" x14ac:dyDescent="0.2">
      <c r="A30" s="139"/>
      <c r="B30" s="140"/>
      <c r="C30" s="140"/>
      <c r="D30" s="122"/>
      <c r="E30" s="111"/>
      <c r="F30" s="118"/>
      <c r="G30" s="33"/>
      <c r="H30" s="34"/>
      <c r="I30" s="27">
        <f t="shared" si="1"/>
        <v>0</v>
      </c>
      <c r="J30" s="34"/>
      <c r="K30" s="34"/>
      <c r="L30" s="34"/>
      <c r="M30" s="34"/>
      <c r="N30" s="29">
        <f t="shared" si="2"/>
        <v>0</v>
      </c>
      <c r="O30" s="28" t="str">
        <f t="shared" si="3"/>
        <v/>
      </c>
      <c r="P30" s="40"/>
      <c r="Q30" s="43">
        <f t="shared" si="4"/>
        <v>0</v>
      </c>
      <c r="S30" s="120" t="str">
        <f t="shared" si="5"/>
        <v/>
      </c>
      <c r="T30" s="121" t="str">
        <f t="shared" si="6"/>
        <v/>
      </c>
    </row>
    <row r="31" spans="1:20" s="2" customFormat="1" ht="24.95" customHeight="1" x14ac:dyDescent="0.2">
      <c r="A31" s="139"/>
      <c r="B31" s="140"/>
      <c r="C31" s="140"/>
      <c r="D31" s="122"/>
      <c r="E31" s="111"/>
      <c r="F31" s="118"/>
      <c r="G31" s="33"/>
      <c r="H31" s="34"/>
      <c r="I31" s="27">
        <f t="shared" si="1"/>
        <v>0</v>
      </c>
      <c r="J31" s="34"/>
      <c r="K31" s="34"/>
      <c r="L31" s="34"/>
      <c r="M31" s="34"/>
      <c r="N31" s="29">
        <f t="shared" si="2"/>
        <v>0</v>
      </c>
      <c r="O31" s="28" t="str">
        <f t="shared" si="3"/>
        <v/>
      </c>
      <c r="P31" s="40"/>
      <c r="Q31" s="43">
        <f t="shared" si="4"/>
        <v>0</v>
      </c>
      <c r="S31" s="120" t="str">
        <f t="shared" si="5"/>
        <v/>
      </c>
      <c r="T31" s="121" t="str">
        <f t="shared" si="6"/>
        <v/>
      </c>
    </row>
    <row r="32" spans="1:20" s="2" customFormat="1" ht="24.95" customHeight="1" x14ac:dyDescent="0.2">
      <c r="A32" s="139"/>
      <c r="B32" s="140"/>
      <c r="C32" s="140"/>
      <c r="D32" s="122"/>
      <c r="E32" s="111"/>
      <c r="F32" s="118"/>
      <c r="G32" s="33"/>
      <c r="H32" s="34"/>
      <c r="I32" s="27">
        <f t="shared" si="1"/>
        <v>0</v>
      </c>
      <c r="J32" s="34"/>
      <c r="K32" s="34"/>
      <c r="L32" s="34"/>
      <c r="M32" s="34"/>
      <c r="N32" s="29">
        <f t="shared" si="2"/>
        <v>0</v>
      </c>
      <c r="O32" s="28" t="str">
        <f t="shared" si="3"/>
        <v/>
      </c>
      <c r="P32" s="40"/>
      <c r="Q32" s="43">
        <f t="shared" si="4"/>
        <v>0</v>
      </c>
      <c r="S32" s="120" t="str">
        <f t="shared" si="5"/>
        <v/>
      </c>
      <c r="T32" s="121" t="str">
        <f t="shared" si="6"/>
        <v/>
      </c>
    </row>
    <row r="33" spans="1:20" s="2" customFormat="1" ht="24.95" customHeight="1" x14ac:dyDescent="0.2">
      <c r="A33" s="139"/>
      <c r="B33" s="140"/>
      <c r="C33" s="140"/>
      <c r="D33" s="122"/>
      <c r="E33" s="111"/>
      <c r="F33" s="118"/>
      <c r="G33" s="33"/>
      <c r="H33" s="34"/>
      <c r="I33" s="27">
        <f t="shared" si="1"/>
        <v>0</v>
      </c>
      <c r="J33" s="34"/>
      <c r="K33" s="34"/>
      <c r="L33" s="34"/>
      <c r="M33" s="34"/>
      <c r="N33" s="29">
        <f t="shared" si="2"/>
        <v>0</v>
      </c>
      <c r="O33" s="28" t="str">
        <f t="shared" si="3"/>
        <v/>
      </c>
      <c r="P33" s="40"/>
      <c r="Q33" s="43">
        <f t="shared" si="4"/>
        <v>0</v>
      </c>
      <c r="S33" s="120" t="str">
        <f t="shared" si="5"/>
        <v/>
      </c>
      <c r="T33" s="121" t="str">
        <f t="shared" si="6"/>
        <v/>
      </c>
    </row>
    <row r="34" spans="1:20" s="2" customFormat="1" ht="24.95" customHeight="1" x14ac:dyDescent="0.2">
      <c r="A34" s="139"/>
      <c r="B34" s="140"/>
      <c r="C34" s="140"/>
      <c r="D34" s="122"/>
      <c r="E34" s="111"/>
      <c r="F34" s="118"/>
      <c r="G34" s="33"/>
      <c r="H34" s="34"/>
      <c r="I34" s="27">
        <f t="shared" si="1"/>
        <v>0</v>
      </c>
      <c r="J34" s="34"/>
      <c r="K34" s="34"/>
      <c r="L34" s="34"/>
      <c r="M34" s="34"/>
      <c r="N34" s="29">
        <f t="shared" si="2"/>
        <v>0</v>
      </c>
      <c r="O34" s="28" t="str">
        <f t="shared" si="3"/>
        <v/>
      </c>
      <c r="P34" s="40"/>
      <c r="Q34" s="43">
        <f t="shared" si="4"/>
        <v>0</v>
      </c>
      <c r="S34" s="120" t="str">
        <f t="shared" si="5"/>
        <v/>
      </c>
      <c r="T34" s="121" t="str">
        <f t="shared" si="6"/>
        <v/>
      </c>
    </row>
    <row r="35" spans="1:20" ht="24.95" customHeight="1" x14ac:dyDescent="0.2">
      <c r="A35" s="139"/>
      <c r="B35" s="140"/>
      <c r="C35" s="140"/>
      <c r="D35" s="122"/>
      <c r="E35" s="111"/>
      <c r="F35" s="118"/>
      <c r="G35" s="33"/>
      <c r="H35" s="34"/>
      <c r="I35" s="27">
        <f t="shared" si="1"/>
        <v>0</v>
      </c>
      <c r="J35" s="34"/>
      <c r="K35" s="34"/>
      <c r="L35" s="34"/>
      <c r="M35" s="34"/>
      <c r="N35" s="29">
        <f t="shared" si="2"/>
        <v>0</v>
      </c>
      <c r="O35" s="28" t="str">
        <f t="shared" si="3"/>
        <v/>
      </c>
      <c r="P35" s="40"/>
      <c r="Q35" s="43">
        <f t="shared" si="4"/>
        <v>0</v>
      </c>
      <c r="S35" s="120" t="str">
        <f t="shared" si="5"/>
        <v/>
      </c>
      <c r="T35" s="121" t="str">
        <f t="shared" si="6"/>
        <v/>
      </c>
    </row>
    <row r="36" spans="1:20" ht="24.95" customHeight="1" x14ac:dyDescent="0.2">
      <c r="A36" s="139"/>
      <c r="B36" s="140"/>
      <c r="C36" s="140"/>
      <c r="D36" s="122"/>
      <c r="E36" s="111"/>
      <c r="F36" s="118"/>
      <c r="G36" s="33"/>
      <c r="H36" s="34"/>
      <c r="I36" s="27">
        <f t="shared" si="1"/>
        <v>0</v>
      </c>
      <c r="J36" s="34"/>
      <c r="K36" s="34"/>
      <c r="L36" s="34"/>
      <c r="M36" s="34"/>
      <c r="N36" s="29">
        <f t="shared" si="2"/>
        <v>0</v>
      </c>
      <c r="O36" s="28" t="str">
        <f t="shared" si="3"/>
        <v/>
      </c>
      <c r="P36" s="40"/>
      <c r="Q36" s="43">
        <f t="shared" si="4"/>
        <v>0</v>
      </c>
      <c r="S36" s="120" t="str">
        <f t="shared" si="5"/>
        <v/>
      </c>
      <c r="T36" s="121" t="str">
        <f t="shared" si="6"/>
        <v/>
      </c>
    </row>
    <row r="37" spans="1:20" ht="24.95" customHeight="1" x14ac:dyDescent="0.2">
      <c r="A37" s="139"/>
      <c r="B37" s="140"/>
      <c r="C37" s="140"/>
      <c r="D37" s="122"/>
      <c r="E37" s="111"/>
      <c r="F37" s="118"/>
      <c r="G37" s="33"/>
      <c r="H37" s="34"/>
      <c r="I37" s="27">
        <f t="shared" si="1"/>
        <v>0</v>
      </c>
      <c r="J37" s="34"/>
      <c r="K37" s="34"/>
      <c r="L37" s="34"/>
      <c r="M37" s="34"/>
      <c r="N37" s="29">
        <f t="shared" si="2"/>
        <v>0</v>
      </c>
      <c r="O37" s="28" t="str">
        <f t="shared" si="3"/>
        <v/>
      </c>
      <c r="P37" s="40"/>
      <c r="Q37" s="43">
        <f t="shared" si="4"/>
        <v>0</v>
      </c>
      <c r="S37" s="120" t="str">
        <f t="shared" si="5"/>
        <v/>
      </c>
      <c r="T37" s="121" t="str">
        <f t="shared" si="6"/>
        <v/>
      </c>
    </row>
    <row r="38" spans="1:20" ht="24.95" customHeight="1" x14ac:dyDescent="0.2">
      <c r="A38" s="139"/>
      <c r="B38" s="140"/>
      <c r="C38" s="140"/>
      <c r="D38" s="122"/>
      <c r="E38" s="111"/>
      <c r="F38" s="118"/>
      <c r="G38" s="33"/>
      <c r="H38" s="34"/>
      <c r="I38" s="27">
        <f t="shared" si="1"/>
        <v>0</v>
      </c>
      <c r="J38" s="34"/>
      <c r="K38" s="34"/>
      <c r="L38" s="34"/>
      <c r="M38" s="34"/>
      <c r="N38" s="29">
        <f t="shared" si="2"/>
        <v>0</v>
      </c>
      <c r="O38" s="28" t="str">
        <f t="shared" si="3"/>
        <v/>
      </c>
      <c r="P38" s="40"/>
      <c r="Q38" s="43">
        <f t="shared" si="4"/>
        <v>0</v>
      </c>
      <c r="S38" s="120" t="str">
        <f t="shared" si="5"/>
        <v/>
      </c>
      <c r="T38" s="121" t="str">
        <f t="shared" si="6"/>
        <v/>
      </c>
    </row>
    <row r="39" spans="1:20" ht="24.95" customHeight="1" x14ac:dyDescent="0.2">
      <c r="A39" s="139"/>
      <c r="B39" s="140"/>
      <c r="C39" s="140"/>
      <c r="D39" s="122"/>
      <c r="E39" s="111"/>
      <c r="F39" s="118"/>
      <c r="G39" s="33"/>
      <c r="H39" s="34"/>
      <c r="I39" s="27">
        <f t="shared" si="1"/>
        <v>0</v>
      </c>
      <c r="J39" s="34"/>
      <c r="K39" s="34"/>
      <c r="L39" s="34"/>
      <c r="M39" s="34"/>
      <c r="N39" s="29">
        <f t="shared" si="2"/>
        <v>0</v>
      </c>
      <c r="O39" s="28" t="str">
        <f t="shared" si="3"/>
        <v/>
      </c>
      <c r="P39" s="40"/>
      <c r="Q39" s="43">
        <f t="shared" si="4"/>
        <v>0</v>
      </c>
      <c r="S39" s="120" t="str">
        <f t="shared" si="5"/>
        <v/>
      </c>
      <c r="T39" s="121" t="str">
        <f t="shared" si="6"/>
        <v/>
      </c>
    </row>
    <row r="40" spans="1:20" ht="24.95" customHeight="1" x14ac:dyDescent="0.2">
      <c r="A40" s="139"/>
      <c r="B40" s="140"/>
      <c r="C40" s="140"/>
      <c r="D40" s="122"/>
      <c r="E40" s="111"/>
      <c r="F40" s="118"/>
      <c r="G40" s="33"/>
      <c r="H40" s="34"/>
      <c r="I40" s="27">
        <f t="shared" si="1"/>
        <v>0</v>
      </c>
      <c r="J40" s="34"/>
      <c r="K40" s="34"/>
      <c r="L40" s="34"/>
      <c r="M40" s="34"/>
      <c r="N40" s="29">
        <f t="shared" si="2"/>
        <v>0</v>
      </c>
      <c r="O40" s="28" t="str">
        <f t="shared" si="3"/>
        <v/>
      </c>
      <c r="P40" s="40"/>
      <c r="Q40" s="43">
        <f t="shared" si="4"/>
        <v>0</v>
      </c>
      <c r="S40" s="120" t="str">
        <f t="shared" si="5"/>
        <v/>
      </c>
      <c r="T40" s="121" t="str">
        <f t="shared" si="6"/>
        <v/>
      </c>
    </row>
    <row r="41" spans="1:20" ht="24.95" customHeight="1" x14ac:dyDescent="0.2">
      <c r="A41" s="139"/>
      <c r="B41" s="140"/>
      <c r="C41" s="140"/>
      <c r="D41" s="122"/>
      <c r="E41" s="111"/>
      <c r="F41" s="118"/>
      <c r="G41" s="33"/>
      <c r="H41" s="34"/>
      <c r="I41" s="27">
        <f t="shared" si="1"/>
        <v>0</v>
      </c>
      <c r="J41" s="34"/>
      <c r="K41" s="34"/>
      <c r="L41" s="34"/>
      <c r="M41" s="34"/>
      <c r="N41" s="29">
        <f t="shared" si="2"/>
        <v>0</v>
      </c>
      <c r="O41" s="28" t="str">
        <f t="shared" si="3"/>
        <v/>
      </c>
      <c r="P41" s="40"/>
      <c r="Q41" s="43">
        <f t="shared" si="4"/>
        <v>0</v>
      </c>
      <c r="S41" s="120" t="str">
        <f t="shared" si="5"/>
        <v/>
      </c>
      <c r="T41" s="121" t="str">
        <f t="shared" si="6"/>
        <v/>
      </c>
    </row>
    <row r="42" spans="1:20" ht="24.95" customHeight="1" x14ac:dyDescent="0.2">
      <c r="A42" s="139"/>
      <c r="B42" s="140"/>
      <c r="C42" s="140"/>
      <c r="D42" s="122"/>
      <c r="E42" s="111"/>
      <c r="F42" s="118"/>
      <c r="G42" s="33"/>
      <c r="H42" s="34"/>
      <c r="I42" s="27">
        <f t="shared" si="1"/>
        <v>0</v>
      </c>
      <c r="J42" s="34"/>
      <c r="K42" s="34"/>
      <c r="L42" s="34"/>
      <c r="M42" s="34"/>
      <c r="N42" s="29">
        <f t="shared" si="2"/>
        <v>0</v>
      </c>
      <c r="O42" s="28" t="str">
        <f t="shared" si="3"/>
        <v/>
      </c>
      <c r="P42" s="40"/>
      <c r="Q42" s="43">
        <f t="shared" si="4"/>
        <v>0</v>
      </c>
      <c r="S42" s="120" t="str">
        <f t="shared" si="5"/>
        <v/>
      </c>
      <c r="T42" s="121" t="str">
        <f t="shared" si="6"/>
        <v/>
      </c>
    </row>
    <row r="43" spans="1:20" ht="24.95" customHeight="1" x14ac:dyDescent="0.2">
      <c r="A43" s="139"/>
      <c r="B43" s="140"/>
      <c r="C43" s="140"/>
      <c r="D43" s="122"/>
      <c r="E43" s="111"/>
      <c r="F43" s="118"/>
      <c r="G43" s="33"/>
      <c r="H43" s="34"/>
      <c r="I43" s="27">
        <f t="shared" si="1"/>
        <v>0</v>
      </c>
      <c r="J43" s="34"/>
      <c r="K43" s="34"/>
      <c r="L43" s="34"/>
      <c r="M43" s="34"/>
      <c r="N43" s="29">
        <f t="shared" si="2"/>
        <v>0</v>
      </c>
      <c r="O43" s="28" t="str">
        <f t="shared" si="3"/>
        <v/>
      </c>
      <c r="P43" s="40"/>
      <c r="Q43" s="43">
        <f t="shared" si="4"/>
        <v>0</v>
      </c>
      <c r="S43" s="120" t="str">
        <f t="shared" si="5"/>
        <v/>
      </c>
      <c r="T43" s="121" t="str">
        <f t="shared" si="6"/>
        <v/>
      </c>
    </row>
    <row r="44" spans="1:20" ht="24.95" customHeight="1" x14ac:dyDescent="0.2">
      <c r="A44" s="139"/>
      <c r="B44" s="140"/>
      <c r="C44" s="140"/>
      <c r="D44" s="122"/>
      <c r="E44" s="111"/>
      <c r="F44" s="118"/>
      <c r="G44" s="33"/>
      <c r="H44" s="34"/>
      <c r="I44" s="27">
        <f t="shared" si="1"/>
        <v>0</v>
      </c>
      <c r="J44" s="34"/>
      <c r="K44" s="34"/>
      <c r="L44" s="34"/>
      <c r="M44" s="34"/>
      <c r="N44" s="29">
        <f t="shared" si="2"/>
        <v>0</v>
      </c>
      <c r="O44" s="28" t="str">
        <f t="shared" si="3"/>
        <v/>
      </c>
      <c r="P44" s="40"/>
      <c r="Q44" s="43">
        <f t="shared" si="4"/>
        <v>0</v>
      </c>
      <c r="S44" s="120" t="str">
        <f t="shared" si="5"/>
        <v/>
      </c>
      <c r="T44" s="121" t="str">
        <f t="shared" si="6"/>
        <v/>
      </c>
    </row>
    <row r="45" spans="1:20" ht="24.95" customHeight="1" x14ac:dyDescent="0.2">
      <c r="A45" s="139"/>
      <c r="B45" s="140"/>
      <c r="C45" s="140"/>
      <c r="D45" s="122"/>
      <c r="E45" s="111"/>
      <c r="F45" s="118"/>
      <c r="G45" s="33"/>
      <c r="H45" s="34"/>
      <c r="I45" s="27">
        <f t="shared" si="1"/>
        <v>0</v>
      </c>
      <c r="J45" s="34"/>
      <c r="K45" s="34"/>
      <c r="L45" s="34"/>
      <c r="M45" s="34"/>
      <c r="N45" s="29">
        <f t="shared" si="2"/>
        <v>0</v>
      </c>
      <c r="O45" s="28" t="str">
        <f t="shared" si="3"/>
        <v/>
      </c>
      <c r="P45" s="40"/>
      <c r="Q45" s="43">
        <f t="shared" si="4"/>
        <v>0</v>
      </c>
      <c r="S45" s="120" t="str">
        <f t="shared" si="5"/>
        <v/>
      </c>
      <c r="T45" s="121" t="str">
        <f t="shared" si="6"/>
        <v/>
      </c>
    </row>
    <row r="46" spans="1:20" ht="24.95" customHeight="1" x14ac:dyDescent="0.2">
      <c r="A46" s="139"/>
      <c r="B46" s="140"/>
      <c r="C46" s="140"/>
      <c r="D46" s="122"/>
      <c r="E46" s="111"/>
      <c r="F46" s="118"/>
      <c r="G46" s="33"/>
      <c r="H46" s="34"/>
      <c r="I46" s="27">
        <f t="shared" si="1"/>
        <v>0</v>
      </c>
      <c r="J46" s="34"/>
      <c r="K46" s="34"/>
      <c r="L46" s="34"/>
      <c r="M46" s="34"/>
      <c r="N46" s="29">
        <f t="shared" si="2"/>
        <v>0</v>
      </c>
      <c r="O46" s="28" t="str">
        <f t="shared" si="3"/>
        <v/>
      </c>
      <c r="P46" s="40"/>
      <c r="Q46" s="43">
        <f t="shared" si="4"/>
        <v>0</v>
      </c>
      <c r="S46" s="120" t="str">
        <f t="shared" si="5"/>
        <v/>
      </c>
      <c r="T46" s="121" t="str">
        <f t="shared" si="6"/>
        <v/>
      </c>
    </row>
    <row r="47" spans="1:20" ht="24.95" customHeight="1" x14ac:dyDescent="0.2">
      <c r="A47" s="139"/>
      <c r="B47" s="140"/>
      <c r="C47" s="140"/>
      <c r="D47" s="122"/>
      <c r="E47" s="111"/>
      <c r="F47" s="118"/>
      <c r="G47" s="33"/>
      <c r="H47" s="34"/>
      <c r="I47" s="27">
        <f t="shared" si="1"/>
        <v>0</v>
      </c>
      <c r="J47" s="34"/>
      <c r="K47" s="34"/>
      <c r="L47" s="34"/>
      <c r="M47" s="34"/>
      <c r="N47" s="29">
        <f t="shared" si="2"/>
        <v>0</v>
      </c>
      <c r="O47" s="28" t="str">
        <f t="shared" si="3"/>
        <v/>
      </c>
      <c r="P47" s="40"/>
      <c r="Q47" s="43">
        <f t="shared" si="4"/>
        <v>0</v>
      </c>
      <c r="S47" s="120" t="str">
        <f t="shared" si="5"/>
        <v/>
      </c>
      <c r="T47" s="121" t="str">
        <f t="shared" si="6"/>
        <v/>
      </c>
    </row>
    <row r="48" spans="1:20" ht="24.95" customHeight="1" x14ac:dyDescent="0.2">
      <c r="A48" s="139"/>
      <c r="B48" s="140"/>
      <c r="C48" s="140"/>
      <c r="D48" s="122"/>
      <c r="E48" s="111"/>
      <c r="F48" s="118"/>
      <c r="G48" s="33"/>
      <c r="H48" s="34"/>
      <c r="I48" s="27">
        <f t="shared" si="1"/>
        <v>0</v>
      </c>
      <c r="J48" s="34"/>
      <c r="K48" s="34"/>
      <c r="L48" s="34"/>
      <c r="M48" s="34"/>
      <c r="N48" s="29">
        <f t="shared" si="2"/>
        <v>0</v>
      </c>
      <c r="O48" s="28" t="str">
        <f t="shared" si="3"/>
        <v/>
      </c>
      <c r="P48" s="40"/>
      <c r="Q48" s="43">
        <f t="shared" si="4"/>
        <v>0</v>
      </c>
      <c r="S48" s="120" t="str">
        <f t="shared" si="5"/>
        <v/>
      </c>
      <c r="T48" s="121" t="str">
        <f t="shared" si="6"/>
        <v/>
      </c>
    </row>
    <row r="49" spans="1:20" ht="24.95" customHeight="1" x14ac:dyDescent="0.2">
      <c r="A49" s="139"/>
      <c r="B49" s="140"/>
      <c r="C49" s="140"/>
      <c r="D49" s="122"/>
      <c r="E49" s="111"/>
      <c r="F49" s="118"/>
      <c r="G49" s="33"/>
      <c r="H49" s="34"/>
      <c r="I49" s="27">
        <f t="shared" si="1"/>
        <v>0</v>
      </c>
      <c r="J49" s="34"/>
      <c r="K49" s="34"/>
      <c r="L49" s="34"/>
      <c r="M49" s="34"/>
      <c r="N49" s="29">
        <f t="shared" si="2"/>
        <v>0</v>
      </c>
      <c r="O49" s="28" t="str">
        <f t="shared" si="3"/>
        <v/>
      </c>
      <c r="P49" s="40"/>
      <c r="Q49" s="43">
        <f t="shared" si="4"/>
        <v>0</v>
      </c>
      <c r="S49" s="120" t="str">
        <f t="shared" si="5"/>
        <v/>
      </c>
      <c r="T49" s="121" t="str">
        <f t="shared" si="6"/>
        <v/>
      </c>
    </row>
    <row r="50" spans="1:20" ht="24.95" customHeight="1" x14ac:dyDescent="0.2">
      <c r="A50" s="139"/>
      <c r="B50" s="140"/>
      <c r="C50" s="140"/>
      <c r="D50" s="122"/>
      <c r="E50" s="111"/>
      <c r="F50" s="118"/>
      <c r="G50" s="33"/>
      <c r="H50" s="34"/>
      <c r="I50" s="27">
        <f t="shared" si="1"/>
        <v>0</v>
      </c>
      <c r="J50" s="34"/>
      <c r="K50" s="34"/>
      <c r="L50" s="34"/>
      <c r="M50" s="34"/>
      <c r="N50" s="29">
        <f t="shared" si="2"/>
        <v>0</v>
      </c>
      <c r="O50" s="28" t="str">
        <f t="shared" si="3"/>
        <v/>
      </c>
      <c r="P50" s="40"/>
      <c r="Q50" s="43">
        <f t="shared" si="4"/>
        <v>0</v>
      </c>
      <c r="S50" s="120" t="str">
        <f t="shared" si="5"/>
        <v/>
      </c>
      <c r="T50" s="121" t="str">
        <f t="shared" si="6"/>
        <v/>
      </c>
    </row>
    <row r="51" spans="1:20" ht="24.95" customHeight="1" x14ac:dyDescent="0.2">
      <c r="A51" s="139"/>
      <c r="B51" s="140"/>
      <c r="C51" s="140"/>
      <c r="D51" s="122"/>
      <c r="E51" s="111"/>
      <c r="F51" s="118"/>
      <c r="G51" s="33"/>
      <c r="H51" s="34"/>
      <c r="I51" s="27">
        <f t="shared" si="1"/>
        <v>0</v>
      </c>
      <c r="J51" s="34"/>
      <c r="K51" s="34"/>
      <c r="L51" s="34"/>
      <c r="M51" s="34"/>
      <c r="N51" s="29">
        <f t="shared" si="2"/>
        <v>0</v>
      </c>
      <c r="O51" s="28" t="str">
        <f t="shared" si="3"/>
        <v/>
      </c>
      <c r="P51" s="40"/>
      <c r="Q51" s="43">
        <f t="shared" si="4"/>
        <v>0</v>
      </c>
      <c r="S51" s="120" t="str">
        <f t="shared" si="5"/>
        <v/>
      </c>
      <c r="T51" s="121" t="str">
        <f t="shared" si="6"/>
        <v/>
      </c>
    </row>
    <row r="52" spans="1:20" ht="24.95" customHeight="1" x14ac:dyDescent="0.2">
      <c r="A52" s="139"/>
      <c r="B52" s="140"/>
      <c r="C52" s="140"/>
      <c r="D52" s="122"/>
      <c r="E52" s="111"/>
      <c r="F52" s="118"/>
      <c r="G52" s="33"/>
      <c r="H52" s="34"/>
      <c r="I52" s="27">
        <f t="shared" si="1"/>
        <v>0</v>
      </c>
      <c r="J52" s="34"/>
      <c r="K52" s="34"/>
      <c r="L52" s="34"/>
      <c r="M52" s="34"/>
      <c r="N52" s="29">
        <f t="shared" si="2"/>
        <v>0</v>
      </c>
      <c r="O52" s="28" t="str">
        <f t="shared" si="3"/>
        <v/>
      </c>
      <c r="P52" s="40"/>
      <c r="Q52" s="43">
        <f t="shared" si="4"/>
        <v>0</v>
      </c>
      <c r="S52" s="120" t="str">
        <f t="shared" si="5"/>
        <v/>
      </c>
      <c r="T52" s="121" t="str">
        <f t="shared" si="6"/>
        <v/>
      </c>
    </row>
    <row r="53" spans="1:20" ht="24.95" customHeight="1" x14ac:dyDescent="0.2">
      <c r="A53" s="139"/>
      <c r="B53" s="140"/>
      <c r="C53" s="140"/>
      <c r="D53" s="122"/>
      <c r="E53" s="111"/>
      <c r="F53" s="118"/>
      <c r="G53" s="33"/>
      <c r="H53" s="34"/>
      <c r="I53" s="27">
        <f t="shared" si="1"/>
        <v>0</v>
      </c>
      <c r="J53" s="34"/>
      <c r="K53" s="34"/>
      <c r="L53" s="34"/>
      <c r="M53" s="34"/>
      <c r="N53" s="29">
        <f t="shared" si="2"/>
        <v>0</v>
      </c>
      <c r="O53" s="28" t="str">
        <f t="shared" si="3"/>
        <v/>
      </c>
      <c r="P53" s="40"/>
      <c r="Q53" s="43">
        <f t="shared" si="4"/>
        <v>0</v>
      </c>
      <c r="S53" s="120" t="str">
        <f t="shared" si="5"/>
        <v/>
      </c>
      <c r="T53" s="121" t="str">
        <f t="shared" si="6"/>
        <v/>
      </c>
    </row>
    <row r="54" spans="1:20" ht="24.95" customHeight="1" x14ac:dyDescent="0.2">
      <c r="A54" s="139"/>
      <c r="B54" s="140"/>
      <c r="C54" s="140"/>
      <c r="D54" s="122"/>
      <c r="E54" s="111"/>
      <c r="F54" s="118"/>
      <c r="G54" s="33"/>
      <c r="H54" s="34"/>
      <c r="I54" s="27">
        <f t="shared" si="1"/>
        <v>0</v>
      </c>
      <c r="J54" s="34"/>
      <c r="K54" s="34"/>
      <c r="L54" s="34"/>
      <c r="M54" s="34"/>
      <c r="N54" s="29">
        <f t="shared" si="2"/>
        <v>0</v>
      </c>
      <c r="O54" s="28" t="str">
        <f t="shared" si="3"/>
        <v/>
      </c>
      <c r="P54" s="40"/>
      <c r="Q54" s="43">
        <f t="shared" si="4"/>
        <v>0</v>
      </c>
      <c r="S54" s="120" t="str">
        <f t="shared" si="5"/>
        <v/>
      </c>
      <c r="T54" s="121" t="str">
        <f t="shared" si="6"/>
        <v/>
      </c>
    </row>
    <row r="55" spans="1:20" ht="24.95" customHeight="1" x14ac:dyDescent="0.2">
      <c r="A55" s="139"/>
      <c r="B55" s="140"/>
      <c r="C55" s="140"/>
      <c r="D55" s="122"/>
      <c r="E55" s="111"/>
      <c r="F55" s="118"/>
      <c r="G55" s="33"/>
      <c r="H55" s="34"/>
      <c r="I55" s="27">
        <f t="shared" si="1"/>
        <v>0</v>
      </c>
      <c r="J55" s="34"/>
      <c r="K55" s="34"/>
      <c r="L55" s="34"/>
      <c r="M55" s="34"/>
      <c r="N55" s="29">
        <f t="shared" si="2"/>
        <v>0</v>
      </c>
      <c r="O55" s="28" t="str">
        <f t="shared" si="3"/>
        <v/>
      </c>
      <c r="P55" s="40"/>
      <c r="Q55" s="43">
        <f t="shared" si="4"/>
        <v>0</v>
      </c>
      <c r="S55" s="120" t="str">
        <f t="shared" si="5"/>
        <v/>
      </c>
      <c r="T55" s="121" t="str">
        <f t="shared" si="6"/>
        <v/>
      </c>
    </row>
    <row r="56" spans="1:20" ht="24.95" customHeight="1" x14ac:dyDescent="0.2">
      <c r="A56" s="139"/>
      <c r="B56" s="140"/>
      <c r="C56" s="140"/>
      <c r="D56" s="122"/>
      <c r="E56" s="111"/>
      <c r="F56" s="118"/>
      <c r="G56" s="33"/>
      <c r="H56" s="34"/>
      <c r="I56" s="27">
        <f t="shared" si="1"/>
        <v>0</v>
      </c>
      <c r="J56" s="34"/>
      <c r="K56" s="34"/>
      <c r="L56" s="34"/>
      <c r="M56" s="34"/>
      <c r="N56" s="29">
        <f t="shared" si="2"/>
        <v>0</v>
      </c>
      <c r="O56" s="28" t="str">
        <f t="shared" si="3"/>
        <v/>
      </c>
      <c r="P56" s="40"/>
      <c r="Q56" s="43">
        <f t="shared" si="4"/>
        <v>0</v>
      </c>
      <c r="S56" s="120" t="str">
        <f t="shared" si="5"/>
        <v/>
      </c>
      <c r="T56" s="121" t="str">
        <f t="shared" si="6"/>
        <v/>
      </c>
    </row>
    <row r="57" spans="1:20" ht="24.95" customHeight="1" x14ac:dyDescent="0.2">
      <c r="A57" s="139"/>
      <c r="B57" s="140"/>
      <c r="C57" s="140"/>
      <c r="D57" s="122"/>
      <c r="E57" s="111"/>
      <c r="F57" s="118"/>
      <c r="G57" s="33"/>
      <c r="H57" s="34"/>
      <c r="I57" s="27">
        <f t="shared" si="1"/>
        <v>0</v>
      </c>
      <c r="J57" s="34"/>
      <c r="K57" s="34"/>
      <c r="L57" s="34"/>
      <c r="M57" s="34"/>
      <c r="N57" s="29">
        <f t="shared" si="2"/>
        <v>0</v>
      </c>
      <c r="O57" s="28" t="str">
        <f t="shared" si="3"/>
        <v/>
      </c>
      <c r="P57" s="40"/>
      <c r="Q57" s="43">
        <f t="shared" si="4"/>
        <v>0</v>
      </c>
      <c r="S57" s="120" t="str">
        <f t="shared" si="5"/>
        <v/>
      </c>
      <c r="T57" s="121" t="str">
        <f t="shared" si="6"/>
        <v/>
      </c>
    </row>
    <row r="58" spans="1:20" ht="24.95" customHeight="1" x14ac:dyDescent="0.2">
      <c r="A58" s="139"/>
      <c r="B58" s="140"/>
      <c r="C58" s="140"/>
      <c r="D58" s="122"/>
      <c r="E58" s="111"/>
      <c r="F58" s="118"/>
      <c r="G58" s="33"/>
      <c r="H58" s="34"/>
      <c r="I58" s="27">
        <f t="shared" si="1"/>
        <v>0</v>
      </c>
      <c r="J58" s="34"/>
      <c r="K58" s="34"/>
      <c r="L58" s="34"/>
      <c r="M58" s="34"/>
      <c r="N58" s="29">
        <f t="shared" si="2"/>
        <v>0</v>
      </c>
      <c r="O58" s="28" t="str">
        <f t="shared" si="3"/>
        <v/>
      </c>
      <c r="P58" s="40"/>
      <c r="Q58" s="43">
        <f t="shared" si="4"/>
        <v>0</v>
      </c>
      <c r="S58" s="120" t="str">
        <f t="shared" si="5"/>
        <v/>
      </c>
      <c r="T58" s="121" t="str">
        <f t="shared" si="6"/>
        <v/>
      </c>
    </row>
    <row r="59" spans="1:20" ht="24.95" customHeight="1" x14ac:dyDescent="0.2">
      <c r="A59" s="139"/>
      <c r="B59" s="140"/>
      <c r="C59" s="140"/>
      <c r="D59" s="122"/>
      <c r="E59" s="111"/>
      <c r="F59" s="118"/>
      <c r="G59" s="33"/>
      <c r="H59" s="34"/>
      <c r="I59" s="27">
        <f t="shared" si="1"/>
        <v>0</v>
      </c>
      <c r="J59" s="34"/>
      <c r="K59" s="34"/>
      <c r="L59" s="34"/>
      <c r="M59" s="34"/>
      <c r="N59" s="29">
        <f t="shared" si="2"/>
        <v>0</v>
      </c>
      <c r="O59" s="28" t="str">
        <f t="shared" si="3"/>
        <v/>
      </c>
      <c r="P59" s="40"/>
      <c r="Q59" s="43">
        <f t="shared" si="4"/>
        <v>0</v>
      </c>
      <c r="S59" s="120" t="str">
        <f t="shared" si="5"/>
        <v/>
      </c>
      <c r="T59" s="121" t="str">
        <f t="shared" si="6"/>
        <v/>
      </c>
    </row>
    <row r="60" spans="1:20" ht="24.95" customHeight="1" x14ac:dyDescent="0.2">
      <c r="A60" s="139"/>
      <c r="B60" s="140"/>
      <c r="C60" s="140"/>
      <c r="D60" s="122"/>
      <c r="E60" s="111"/>
      <c r="F60" s="118"/>
      <c r="G60" s="33"/>
      <c r="H60" s="34"/>
      <c r="I60" s="27">
        <f t="shared" si="1"/>
        <v>0</v>
      </c>
      <c r="J60" s="34"/>
      <c r="K60" s="34"/>
      <c r="L60" s="34"/>
      <c r="M60" s="34"/>
      <c r="N60" s="29">
        <f t="shared" si="2"/>
        <v>0</v>
      </c>
      <c r="O60" s="28" t="str">
        <f t="shared" si="3"/>
        <v/>
      </c>
      <c r="P60" s="40"/>
      <c r="Q60" s="43">
        <f t="shared" si="4"/>
        <v>0</v>
      </c>
      <c r="S60" s="120" t="str">
        <f t="shared" si="5"/>
        <v/>
      </c>
      <c r="T60" s="121" t="str">
        <f t="shared" si="6"/>
        <v/>
      </c>
    </row>
    <row r="61" spans="1:20" ht="24.95" customHeight="1" x14ac:dyDescent="0.2">
      <c r="A61" s="139"/>
      <c r="B61" s="140"/>
      <c r="C61" s="140"/>
      <c r="D61" s="122"/>
      <c r="E61" s="111"/>
      <c r="F61" s="118"/>
      <c r="G61" s="33"/>
      <c r="H61" s="34"/>
      <c r="I61" s="27">
        <f t="shared" si="1"/>
        <v>0</v>
      </c>
      <c r="J61" s="34"/>
      <c r="K61" s="34"/>
      <c r="L61" s="34"/>
      <c r="M61" s="34"/>
      <c r="N61" s="29">
        <f t="shared" si="2"/>
        <v>0</v>
      </c>
      <c r="O61" s="28" t="str">
        <f t="shared" si="3"/>
        <v/>
      </c>
      <c r="P61" s="40"/>
      <c r="Q61" s="43">
        <f t="shared" si="4"/>
        <v>0</v>
      </c>
      <c r="S61" s="120" t="str">
        <f t="shared" si="5"/>
        <v/>
      </c>
      <c r="T61" s="121" t="str">
        <f t="shared" si="6"/>
        <v/>
      </c>
    </row>
    <row r="62" spans="1:20" ht="24.95" customHeight="1" x14ac:dyDescent="0.2">
      <c r="A62" s="139"/>
      <c r="B62" s="140"/>
      <c r="C62" s="140"/>
      <c r="D62" s="122"/>
      <c r="E62" s="111"/>
      <c r="F62" s="118"/>
      <c r="G62" s="33"/>
      <c r="H62" s="34"/>
      <c r="I62" s="27">
        <f t="shared" si="1"/>
        <v>0</v>
      </c>
      <c r="J62" s="34"/>
      <c r="K62" s="34"/>
      <c r="L62" s="34"/>
      <c r="M62" s="34"/>
      <c r="N62" s="29">
        <f t="shared" si="2"/>
        <v>0</v>
      </c>
      <c r="O62" s="28" t="str">
        <f t="shared" si="3"/>
        <v/>
      </c>
      <c r="P62" s="40"/>
      <c r="Q62" s="43">
        <f t="shared" si="4"/>
        <v>0</v>
      </c>
      <c r="S62" s="120" t="str">
        <f t="shared" si="5"/>
        <v/>
      </c>
      <c r="T62" s="121" t="str">
        <f t="shared" si="6"/>
        <v/>
      </c>
    </row>
    <row r="63" spans="1:20" ht="24.95" customHeight="1" x14ac:dyDescent="0.2">
      <c r="A63" s="139"/>
      <c r="B63" s="140"/>
      <c r="C63" s="140"/>
      <c r="D63" s="122"/>
      <c r="E63" s="111"/>
      <c r="F63" s="118"/>
      <c r="G63" s="33"/>
      <c r="H63" s="34"/>
      <c r="I63" s="27">
        <f t="shared" si="1"/>
        <v>0</v>
      </c>
      <c r="J63" s="34"/>
      <c r="K63" s="34"/>
      <c r="L63" s="34"/>
      <c r="M63" s="34"/>
      <c r="N63" s="29">
        <f t="shared" si="2"/>
        <v>0</v>
      </c>
      <c r="O63" s="28" t="str">
        <f t="shared" si="3"/>
        <v/>
      </c>
      <c r="P63" s="40"/>
      <c r="Q63" s="43">
        <f t="shared" si="4"/>
        <v>0</v>
      </c>
      <c r="S63" s="120" t="str">
        <f t="shared" si="5"/>
        <v/>
      </c>
      <c r="T63" s="121" t="str">
        <f t="shared" si="6"/>
        <v/>
      </c>
    </row>
    <row r="64" spans="1:20" ht="24.95" customHeight="1" x14ac:dyDescent="0.2">
      <c r="A64" s="139"/>
      <c r="B64" s="140"/>
      <c r="C64" s="140"/>
      <c r="D64" s="122"/>
      <c r="E64" s="111"/>
      <c r="F64" s="118"/>
      <c r="G64" s="33"/>
      <c r="H64" s="34"/>
      <c r="I64" s="27">
        <f t="shared" si="1"/>
        <v>0</v>
      </c>
      <c r="J64" s="34"/>
      <c r="K64" s="34"/>
      <c r="L64" s="34"/>
      <c r="M64" s="34"/>
      <c r="N64" s="29">
        <f t="shared" si="2"/>
        <v>0</v>
      </c>
      <c r="O64" s="28" t="str">
        <f t="shared" si="3"/>
        <v/>
      </c>
      <c r="P64" s="40"/>
      <c r="Q64" s="43">
        <f t="shared" si="4"/>
        <v>0</v>
      </c>
      <c r="S64" s="120" t="str">
        <f t="shared" si="5"/>
        <v/>
      </c>
      <c r="T64" s="121" t="str">
        <f t="shared" si="6"/>
        <v/>
      </c>
    </row>
    <row r="65" spans="1:20" ht="24.95" customHeight="1" x14ac:dyDescent="0.2">
      <c r="A65" s="139"/>
      <c r="B65" s="140"/>
      <c r="C65" s="140"/>
      <c r="D65" s="122"/>
      <c r="E65" s="111"/>
      <c r="F65" s="118"/>
      <c r="G65" s="33"/>
      <c r="H65" s="34"/>
      <c r="I65" s="27">
        <f t="shared" si="1"/>
        <v>0</v>
      </c>
      <c r="J65" s="34"/>
      <c r="K65" s="34"/>
      <c r="L65" s="34"/>
      <c r="M65" s="34"/>
      <c r="N65" s="29">
        <f t="shared" si="2"/>
        <v>0</v>
      </c>
      <c r="O65" s="28" t="str">
        <f t="shared" si="3"/>
        <v/>
      </c>
      <c r="P65" s="40"/>
      <c r="Q65" s="43">
        <f t="shared" si="4"/>
        <v>0</v>
      </c>
      <c r="S65" s="120" t="str">
        <f t="shared" si="5"/>
        <v/>
      </c>
      <c r="T65" s="121" t="str">
        <f t="shared" si="6"/>
        <v/>
      </c>
    </row>
    <row r="66" spans="1:20" ht="24.95" customHeight="1" x14ac:dyDescent="0.2">
      <c r="A66" s="139"/>
      <c r="B66" s="140"/>
      <c r="C66" s="140"/>
      <c r="D66" s="122"/>
      <c r="E66" s="111"/>
      <c r="F66" s="118"/>
      <c r="G66" s="33"/>
      <c r="H66" s="34"/>
      <c r="I66" s="27">
        <f t="shared" si="1"/>
        <v>0</v>
      </c>
      <c r="J66" s="34"/>
      <c r="K66" s="34"/>
      <c r="L66" s="34"/>
      <c r="M66" s="34"/>
      <c r="N66" s="29">
        <f t="shared" si="2"/>
        <v>0</v>
      </c>
      <c r="O66" s="28" t="str">
        <f t="shared" si="3"/>
        <v/>
      </c>
      <c r="P66" s="40"/>
      <c r="Q66" s="43">
        <f t="shared" si="4"/>
        <v>0</v>
      </c>
      <c r="S66" s="120" t="str">
        <f t="shared" si="5"/>
        <v/>
      </c>
      <c r="T66" s="121" t="str">
        <f t="shared" si="6"/>
        <v/>
      </c>
    </row>
    <row r="67" spans="1:20" ht="24.95" customHeight="1" x14ac:dyDescent="0.2">
      <c r="A67" s="139"/>
      <c r="B67" s="140"/>
      <c r="C67" s="140"/>
      <c r="D67" s="122"/>
      <c r="E67" s="111"/>
      <c r="F67" s="118"/>
      <c r="G67" s="33"/>
      <c r="H67" s="34"/>
      <c r="I67" s="27">
        <f t="shared" si="1"/>
        <v>0</v>
      </c>
      <c r="J67" s="34"/>
      <c r="K67" s="34"/>
      <c r="L67" s="34"/>
      <c r="M67" s="34"/>
      <c r="N67" s="29">
        <f t="shared" si="2"/>
        <v>0</v>
      </c>
      <c r="O67" s="28" t="str">
        <f t="shared" si="3"/>
        <v/>
      </c>
      <c r="P67" s="40"/>
      <c r="Q67" s="43">
        <f t="shared" si="4"/>
        <v>0</v>
      </c>
      <c r="S67" s="120" t="str">
        <f t="shared" si="5"/>
        <v/>
      </c>
      <c r="T67" s="121" t="str">
        <f t="shared" si="6"/>
        <v/>
      </c>
    </row>
    <row r="68" spans="1:20" ht="24.95" customHeight="1" x14ac:dyDescent="0.2">
      <c r="A68" s="139"/>
      <c r="B68" s="140"/>
      <c r="C68" s="140"/>
      <c r="D68" s="122"/>
      <c r="E68" s="111"/>
      <c r="F68" s="118"/>
      <c r="G68" s="33"/>
      <c r="H68" s="34"/>
      <c r="I68" s="27">
        <f t="shared" si="1"/>
        <v>0</v>
      </c>
      <c r="J68" s="34"/>
      <c r="K68" s="34"/>
      <c r="L68" s="34"/>
      <c r="M68" s="34"/>
      <c r="N68" s="29">
        <f t="shared" si="2"/>
        <v>0</v>
      </c>
      <c r="O68" s="28" t="str">
        <f t="shared" si="3"/>
        <v/>
      </c>
      <c r="P68" s="40"/>
      <c r="Q68" s="43">
        <f t="shared" si="4"/>
        <v>0</v>
      </c>
      <c r="S68" s="120" t="str">
        <f t="shared" si="5"/>
        <v/>
      </c>
      <c r="T68" s="121" t="str">
        <f t="shared" si="6"/>
        <v/>
      </c>
    </row>
    <row r="69" spans="1:20" ht="24.95" customHeight="1" x14ac:dyDescent="0.2">
      <c r="A69" s="139"/>
      <c r="B69" s="140"/>
      <c r="C69" s="140"/>
      <c r="D69" s="122"/>
      <c r="E69" s="111"/>
      <c r="F69" s="118"/>
      <c r="G69" s="33"/>
      <c r="H69" s="34"/>
      <c r="I69" s="27">
        <f t="shared" si="1"/>
        <v>0</v>
      </c>
      <c r="J69" s="34"/>
      <c r="K69" s="34"/>
      <c r="L69" s="34"/>
      <c r="M69" s="34"/>
      <c r="N69" s="29">
        <f t="shared" si="2"/>
        <v>0</v>
      </c>
      <c r="O69" s="28" t="str">
        <f t="shared" si="3"/>
        <v/>
      </c>
      <c r="P69" s="40"/>
      <c r="Q69" s="43">
        <f t="shared" si="4"/>
        <v>0</v>
      </c>
      <c r="S69" s="120" t="str">
        <f t="shared" si="5"/>
        <v/>
      </c>
      <c r="T69" s="121" t="str">
        <f t="shared" si="6"/>
        <v/>
      </c>
    </row>
    <row r="70" spans="1:20" ht="24.95" customHeight="1" x14ac:dyDescent="0.2">
      <c r="A70" s="139"/>
      <c r="B70" s="140"/>
      <c r="C70" s="140"/>
      <c r="D70" s="122"/>
      <c r="E70" s="111"/>
      <c r="F70" s="118"/>
      <c r="G70" s="33"/>
      <c r="H70" s="34"/>
      <c r="I70" s="27">
        <f t="shared" si="1"/>
        <v>0</v>
      </c>
      <c r="J70" s="34"/>
      <c r="K70" s="34"/>
      <c r="L70" s="34"/>
      <c r="M70" s="34"/>
      <c r="N70" s="29">
        <f t="shared" si="2"/>
        <v>0</v>
      </c>
      <c r="O70" s="28" t="str">
        <f t="shared" si="3"/>
        <v/>
      </c>
      <c r="P70" s="40"/>
      <c r="Q70" s="43">
        <f t="shared" si="4"/>
        <v>0</v>
      </c>
      <c r="S70" s="120" t="str">
        <f t="shared" si="5"/>
        <v/>
      </c>
      <c r="T70" s="121" t="str">
        <f t="shared" si="6"/>
        <v/>
      </c>
    </row>
    <row r="71" spans="1:20" ht="24.95" customHeight="1" x14ac:dyDescent="0.2">
      <c r="A71" s="139"/>
      <c r="B71" s="140"/>
      <c r="C71" s="140"/>
      <c r="D71" s="122"/>
      <c r="E71" s="111"/>
      <c r="F71" s="118"/>
      <c r="G71" s="33"/>
      <c r="H71" s="34"/>
      <c r="I71" s="27">
        <f t="shared" si="1"/>
        <v>0</v>
      </c>
      <c r="J71" s="34"/>
      <c r="K71" s="34"/>
      <c r="L71" s="34"/>
      <c r="M71" s="34"/>
      <c r="N71" s="29">
        <f t="shared" si="2"/>
        <v>0</v>
      </c>
      <c r="O71" s="28" t="str">
        <f t="shared" si="3"/>
        <v/>
      </c>
      <c r="P71" s="40"/>
      <c r="Q71" s="43">
        <f t="shared" si="4"/>
        <v>0</v>
      </c>
      <c r="S71" s="120" t="str">
        <f t="shared" si="5"/>
        <v/>
      </c>
      <c r="T71" s="121" t="str">
        <f t="shared" si="6"/>
        <v/>
      </c>
    </row>
    <row r="72" spans="1:20" ht="24.95" customHeight="1" x14ac:dyDescent="0.2">
      <c r="A72" s="139"/>
      <c r="B72" s="140"/>
      <c r="C72" s="140"/>
      <c r="D72" s="122"/>
      <c r="E72" s="111"/>
      <c r="F72" s="118"/>
      <c r="G72" s="33"/>
      <c r="H72" s="34"/>
      <c r="I72" s="27">
        <f t="shared" si="1"/>
        <v>0</v>
      </c>
      <c r="J72" s="34"/>
      <c r="K72" s="34"/>
      <c r="L72" s="34"/>
      <c r="M72" s="34"/>
      <c r="N72" s="29">
        <f t="shared" si="2"/>
        <v>0</v>
      </c>
      <c r="O72" s="28" t="str">
        <f t="shared" si="3"/>
        <v/>
      </c>
      <c r="P72" s="40"/>
      <c r="Q72" s="43">
        <f t="shared" si="4"/>
        <v>0</v>
      </c>
      <c r="S72" s="120" t="str">
        <f t="shared" si="5"/>
        <v/>
      </c>
      <c r="T72" s="121" t="str">
        <f t="shared" si="6"/>
        <v/>
      </c>
    </row>
    <row r="73" spans="1:20" ht="24.95" customHeight="1" x14ac:dyDescent="0.2">
      <c r="A73" s="139"/>
      <c r="B73" s="140"/>
      <c r="C73" s="140"/>
      <c r="D73" s="122"/>
      <c r="E73" s="111"/>
      <c r="F73" s="118"/>
      <c r="G73" s="33"/>
      <c r="H73" s="34"/>
      <c r="I73" s="27">
        <f t="shared" si="1"/>
        <v>0</v>
      </c>
      <c r="J73" s="34"/>
      <c r="K73" s="34"/>
      <c r="L73" s="34"/>
      <c r="M73" s="34"/>
      <c r="N73" s="29">
        <f t="shared" si="2"/>
        <v>0</v>
      </c>
      <c r="O73" s="28" t="str">
        <f t="shared" si="3"/>
        <v/>
      </c>
      <c r="P73" s="40"/>
      <c r="Q73" s="43">
        <f t="shared" si="4"/>
        <v>0</v>
      </c>
      <c r="S73" s="120" t="str">
        <f t="shared" si="5"/>
        <v/>
      </c>
      <c r="T73" s="121" t="str">
        <f t="shared" si="6"/>
        <v/>
      </c>
    </row>
    <row r="74" spans="1:20" ht="24.95" customHeight="1" x14ac:dyDescent="0.2">
      <c r="A74" s="139"/>
      <c r="B74" s="140"/>
      <c r="C74" s="140"/>
      <c r="D74" s="122"/>
      <c r="E74" s="111"/>
      <c r="F74" s="118"/>
      <c r="G74" s="33"/>
      <c r="H74" s="34"/>
      <c r="I74" s="27">
        <f t="shared" si="1"/>
        <v>0</v>
      </c>
      <c r="J74" s="34"/>
      <c r="K74" s="34"/>
      <c r="L74" s="34"/>
      <c r="M74" s="34"/>
      <c r="N74" s="29">
        <f t="shared" si="2"/>
        <v>0</v>
      </c>
      <c r="O74" s="28" t="str">
        <f t="shared" si="3"/>
        <v/>
      </c>
      <c r="P74" s="40"/>
      <c r="Q74" s="43">
        <f t="shared" si="4"/>
        <v>0</v>
      </c>
      <c r="S74" s="120" t="str">
        <f t="shared" si="5"/>
        <v/>
      </c>
      <c r="T74" s="121" t="str">
        <f t="shared" si="6"/>
        <v/>
      </c>
    </row>
    <row r="75" spans="1:20" ht="24.95" customHeight="1" x14ac:dyDescent="0.2">
      <c r="A75" s="139"/>
      <c r="B75" s="140"/>
      <c r="C75" s="140"/>
      <c r="D75" s="122"/>
      <c r="E75" s="111"/>
      <c r="F75" s="118"/>
      <c r="G75" s="33"/>
      <c r="H75" s="34"/>
      <c r="I75" s="27">
        <f t="shared" si="1"/>
        <v>0</v>
      </c>
      <c r="J75" s="34"/>
      <c r="K75" s="34"/>
      <c r="L75" s="34"/>
      <c r="M75" s="34"/>
      <c r="N75" s="29">
        <f t="shared" si="2"/>
        <v>0</v>
      </c>
      <c r="O75" s="28" t="str">
        <f t="shared" si="3"/>
        <v/>
      </c>
      <c r="P75" s="40"/>
      <c r="Q75" s="43">
        <f t="shared" si="4"/>
        <v>0</v>
      </c>
      <c r="S75" s="120" t="str">
        <f t="shared" si="5"/>
        <v/>
      </c>
      <c r="T75" s="121" t="str">
        <f t="shared" si="6"/>
        <v/>
      </c>
    </row>
    <row r="76" spans="1:20" ht="24.95" customHeight="1" x14ac:dyDescent="0.2">
      <c r="A76" s="139"/>
      <c r="B76" s="140"/>
      <c r="C76" s="140"/>
      <c r="D76" s="122"/>
      <c r="E76" s="111"/>
      <c r="F76" s="118"/>
      <c r="G76" s="33"/>
      <c r="H76" s="34"/>
      <c r="I76" s="27">
        <f t="shared" si="1"/>
        <v>0</v>
      </c>
      <c r="J76" s="34"/>
      <c r="K76" s="34"/>
      <c r="L76" s="34"/>
      <c r="M76" s="34"/>
      <c r="N76" s="29">
        <f t="shared" si="2"/>
        <v>0</v>
      </c>
      <c r="O76" s="28" t="str">
        <f t="shared" si="3"/>
        <v/>
      </c>
      <c r="P76" s="40"/>
      <c r="Q76" s="43">
        <f t="shared" si="4"/>
        <v>0</v>
      </c>
      <c r="S76" s="120" t="str">
        <f t="shared" si="5"/>
        <v/>
      </c>
      <c r="T76" s="121" t="str">
        <f t="shared" si="6"/>
        <v/>
      </c>
    </row>
    <row r="77" spans="1:20" ht="24.95" customHeight="1" x14ac:dyDescent="0.2">
      <c r="A77" s="139"/>
      <c r="B77" s="140"/>
      <c r="C77" s="140"/>
      <c r="D77" s="122"/>
      <c r="E77" s="111"/>
      <c r="F77" s="118"/>
      <c r="G77" s="33"/>
      <c r="H77" s="34"/>
      <c r="I77" s="27">
        <f t="shared" si="1"/>
        <v>0</v>
      </c>
      <c r="J77" s="34"/>
      <c r="K77" s="34"/>
      <c r="L77" s="34"/>
      <c r="M77" s="34"/>
      <c r="N77" s="29">
        <f t="shared" si="2"/>
        <v>0</v>
      </c>
      <c r="O77" s="28" t="str">
        <f t="shared" si="3"/>
        <v/>
      </c>
      <c r="P77" s="40"/>
      <c r="Q77" s="43">
        <f t="shared" si="4"/>
        <v>0</v>
      </c>
      <c r="S77" s="120" t="str">
        <f t="shared" si="5"/>
        <v/>
      </c>
      <c r="T77" s="121" t="str">
        <f t="shared" si="6"/>
        <v/>
      </c>
    </row>
    <row r="78" spans="1:20" ht="24.95" customHeight="1" x14ac:dyDescent="0.2">
      <c r="A78" s="139"/>
      <c r="B78" s="140"/>
      <c r="C78" s="140"/>
      <c r="D78" s="122"/>
      <c r="E78" s="111"/>
      <c r="F78" s="118"/>
      <c r="G78" s="33"/>
      <c r="H78" s="34"/>
      <c r="I78" s="27">
        <f t="shared" si="1"/>
        <v>0</v>
      </c>
      <c r="J78" s="34"/>
      <c r="K78" s="34"/>
      <c r="L78" s="34"/>
      <c r="M78" s="34"/>
      <c r="N78" s="29">
        <f t="shared" si="2"/>
        <v>0</v>
      </c>
      <c r="O78" s="28" t="str">
        <f t="shared" si="3"/>
        <v/>
      </c>
      <c r="P78" s="40"/>
      <c r="Q78" s="43">
        <f t="shared" si="4"/>
        <v>0</v>
      </c>
      <c r="S78" s="120" t="str">
        <f t="shared" si="5"/>
        <v/>
      </c>
      <c r="T78" s="121" t="str">
        <f t="shared" si="6"/>
        <v/>
      </c>
    </row>
    <row r="79" spans="1:20" ht="24.95" customHeight="1" x14ac:dyDescent="0.2">
      <c r="A79" s="139"/>
      <c r="B79" s="140"/>
      <c r="C79" s="140"/>
      <c r="D79" s="122"/>
      <c r="E79" s="111"/>
      <c r="F79" s="118"/>
      <c r="G79" s="33"/>
      <c r="H79" s="34"/>
      <c r="I79" s="27">
        <f t="shared" si="1"/>
        <v>0</v>
      </c>
      <c r="J79" s="34"/>
      <c r="K79" s="34"/>
      <c r="L79" s="34"/>
      <c r="M79" s="34"/>
      <c r="N79" s="29">
        <f t="shared" si="2"/>
        <v>0</v>
      </c>
      <c r="O79" s="28" t="str">
        <f t="shared" si="3"/>
        <v/>
      </c>
      <c r="P79" s="40"/>
      <c r="Q79" s="43">
        <f t="shared" si="4"/>
        <v>0</v>
      </c>
      <c r="S79" s="120" t="str">
        <f t="shared" si="5"/>
        <v/>
      </c>
      <c r="T79" s="121" t="str">
        <f t="shared" si="6"/>
        <v/>
      </c>
    </row>
    <row r="80" spans="1:20" ht="24.95" customHeight="1" x14ac:dyDescent="0.2">
      <c r="A80" s="139"/>
      <c r="B80" s="140"/>
      <c r="C80" s="140"/>
      <c r="D80" s="122"/>
      <c r="E80" s="111"/>
      <c r="F80" s="118"/>
      <c r="G80" s="33"/>
      <c r="H80" s="34"/>
      <c r="I80" s="27">
        <f t="shared" si="1"/>
        <v>0</v>
      </c>
      <c r="J80" s="34"/>
      <c r="K80" s="34"/>
      <c r="L80" s="34"/>
      <c r="M80" s="34"/>
      <c r="N80" s="29">
        <f t="shared" si="2"/>
        <v>0</v>
      </c>
      <c r="O80" s="28" t="str">
        <f t="shared" si="3"/>
        <v/>
      </c>
      <c r="P80" s="40"/>
      <c r="Q80" s="43">
        <f t="shared" si="4"/>
        <v>0</v>
      </c>
      <c r="S80" s="120" t="str">
        <f t="shared" si="5"/>
        <v/>
      </c>
      <c r="T80" s="121" t="str">
        <f t="shared" si="6"/>
        <v/>
      </c>
    </row>
    <row r="81" spans="1:20" ht="24.95" customHeight="1" x14ac:dyDescent="0.2">
      <c r="A81" s="139"/>
      <c r="B81" s="140"/>
      <c r="C81" s="140"/>
      <c r="D81" s="122"/>
      <c r="E81" s="111"/>
      <c r="F81" s="118"/>
      <c r="G81" s="33"/>
      <c r="H81" s="34"/>
      <c r="I81" s="27">
        <f t="shared" si="1"/>
        <v>0</v>
      </c>
      <c r="J81" s="34"/>
      <c r="K81" s="34"/>
      <c r="L81" s="34"/>
      <c r="M81" s="34"/>
      <c r="N81" s="29">
        <f t="shared" si="2"/>
        <v>0</v>
      </c>
      <c r="O81" s="28" t="str">
        <f t="shared" si="3"/>
        <v/>
      </c>
      <c r="P81" s="40"/>
      <c r="Q81" s="43">
        <f t="shared" si="4"/>
        <v>0</v>
      </c>
      <c r="S81" s="120" t="str">
        <f t="shared" si="5"/>
        <v/>
      </c>
      <c r="T81" s="121" t="str">
        <f t="shared" si="6"/>
        <v/>
      </c>
    </row>
    <row r="82" spans="1:20" ht="24.95" customHeight="1" x14ac:dyDescent="0.2">
      <c r="A82" s="139"/>
      <c r="B82" s="140"/>
      <c r="C82" s="140"/>
      <c r="D82" s="122"/>
      <c r="E82" s="111"/>
      <c r="F82" s="118"/>
      <c r="G82" s="33"/>
      <c r="H82" s="34"/>
      <c r="I82" s="27">
        <f t="shared" si="1"/>
        <v>0</v>
      </c>
      <c r="J82" s="34"/>
      <c r="K82" s="34"/>
      <c r="L82" s="34"/>
      <c r="M82" s="34"/>
      <c r="N82" s="29">
        <f t="shared" si="2"/>
        <v>0</v>
      </c>
      <c r="O82" s="28" t="str">
        <f t="shared" si="3"/>
        <v/>
      </c>
      <c r="P82" s="40"/>
      <c r="Q82" s="43">
        <f t="shared" si="4"/>
        <v>0</v>
      </c>
      <c r="S82" s="120" t="str">
        <f t="shared" si="5"/>
        <v/>
      </c>
      <c r="T82" s="121" t="str">
        <f t="shared" si="6"/>
        <v/>
      </c>
    </row>
    <row r="83" spans="1:20" ht="24.95" customHeight="1" x14ac:dyDescent="0.2">
      <c r="A83" s="139"/>
      <c r="B83" s="140"/>
      <c r="C83" s="140"/>
      <c r="D83" s="122"/>
      <c r="E83" s="111"/>
      <c r="F83" s="118"/>
      <c r="G83" s="33"/>
      <c r="H83" s="34"/>
      <c r="I83" s="27">
        <f t="shared" si="1"/>
        <v>0</v>
      </c>
      <c r="J83" s="34"/>
      <c r="K83" s="34"/>
      <c r="L83" s="34"/>
      <c r="M83" s="34"/>
      <c r="N83" s="29">
        <f t="shared" si="2"/>
        <v>0</v>
      </c>
      <c r="O83" s="28" t="str">
        <f t="shared" si="3"/>
        <v/>
      </c>
      <c r="P83" s="40"/>
      <c r="Q83" s="43">
        <f t="shared" si="4"/>
        <v>0</v>
      </c>
      <c r="S83" s="120" t="str">
        <f t="shared" si="5"/>
        <v/>
      </c>
      <c r="T83" s="121" t="str">
        <f t="shared" si="6"/>
        <v/>
      </c>
    </row>
    <row r="84" spans="1:20" ht="24.95" customHeight="1" x14ac:dyDescent="0.2">
      <c r="A84" s="139"/>
      <c r="B84" s="140"/>
      <c r="C84" s="140"/>
      <c r="D84" s="122"/>
      <c r="E84" s="111"/>
      <c r="F84" s="118"/>
      <c r="G84" s="33"/>
      <c r="H84" s="34"/>
      <c r="I84" s="27">
        <f t="shared" si="1"/>
        <v>0</v>
      </c>
      <c r="J84" s="34"/>
      <c r="K84" s="34"/>
      <c r="L84" s="34"/>
      <c r="M84" s="34"/>
      <c r="N84" s="29">
        <f t="shared" si="2"/>
        <v>0</v>
      </c>
      <c r="O84" s="28" t="str">
        <f t="shared" si="3"/>
        <v/>
      </c>
      <c r="P84" s="40"/>
      <c r="Q84" s="43">
        <f t="shared" si="4"/>
        <v>0</v>
      </c>
      <c r="S84" s="120" t="str">
        <f t="shared" si="5"/>
        <v/>
      </c>
      <c r="T84" s="121" t="str">
        <f t="shared" si="6"/>
        <v/>
      </c>
    </row>
    <row r="85" spans="1:20" ht="24.95" customHeight="1" x14ac:dyDescent="0.2">
      <c r="A85" s="139"/>
      <c r="B85" s="140"/>
      <c r="C85" s="140"/>
      <c r="D85" s="122"/>
      <c r="E85" s="111"/>
      <c r="F85" s="118"/>
      <c r="G85" s="33"/>
      <c r="H85" s="34"/>
      <c r="I85" s="27">
        <f t="shared" si="1"/>
        <v>0</v>
      </c>
      <c r="J85" s="34"/>
      <c r="K85" s="34"/>
      <c r="L85" s="34"/>
      <c r="M85" s="34"/>
      <c r="N85" s="29">
        <f t="shared" si="2"/>
        <v>0</v>
      </c>
      <c r="O85" s="28" t="str">
        <f t="shared" si="3"/>
        <v/>
      </c>
      <c r="P85" s="40"/>
      <c r="Q85" s="43">
        <f t="shared" si="4"/>
        <v>0</v>
      </c>
      <c r="S85" s="120" t="str">
        <f t="shared" si="5"/>
        <v/>
      </c>
      <c r="T85" s="121" t="str">
        <f t="shared" si="6"/>
        <v/>
      </c>
    </row>
    <row r="86" spans="1:20" ht="24.95" customHeight="1" x14ac:dyDescent="0.2">
      <c r="A86" s="139"/>
      <c r="B86" s="140"/>
      <c r="C86" s="140"/>
      <c r="D86" s="122"/>
      <c r="E86" s="111"/>
      <c r="F86" s="118"/>
      <c r="G86" s="33"/>
      <c r="H86" s="34"/>
      <c r="I86" s="27">
        <f t="shared" ref="I86:I131" si="7">ROUNDDOWN(G86*H86,2)</f>
        <v>0</v>
      </c>
      <c r="J86" s="34"/>
      <c r="K86" s="34"/>
      <c r="L86" s="34"/>
      <c r="M86" s="34"/>
      <c r="N86" s="29">
        <f t="shared" ref="N86:N131" si="8">SUM(J86:M86)</f>
        <v>0</v>
      </c>
      <c r="O86" s="28" t="str">
        <f t="shared" ref="O86:O131" si="9">IF(ROUNDDOWN(G86*H86,2)-ROUNDDOWN(SUM(J86:M86),2)=0,"","zlý súčet")</f>
        <v/>
      </c>
      <c r="P86" s="40"/>
      <c r="Q86" s="43">
        <f t="shared" ref="Q86:Q131" si="10">N86-P86</f>
        <v>0</v>
      </c>
      <c r="S86" s="120" t="str">
        <f t="shared" ref="S86:S131" si="11">IF(D86="menej rozvinuté regióny","MRR",IF(D86="iné regióny","ine_regiony",""))</f>
        <v/>
      </c>
      <c r="T86" s="121" t="str">
        <f t="shared" ref="T86:T131" si="12">IF(AND(I86&gt;0,OR(D86="",E86="")),"nekorektne zadané údaje",IF(AND(D86="iné regióny",OR(E86="výstup na prílohe I. ZFEU menej rozvinuté regióny",E86="výstup mimo prílohy I. ZFEU - PO, KE, BB, ZA kraj",E86="výstup mimo prílohy I. ZFEU - TN, NR, TT kraj")),"nekorektne zadané údaje",IF(AND(D86="menej rozvinuté regióny",OR(E86="výstup na prílohe I. ZFEU ostatné regióny (Bratislavský kraj)",E86="výstup mimo prílohy I. ZFEU - Bratislavský kraj")),"nekorektne zadané údaje","")))</f>
        <v/>
      </c>
    </row>
    <row r="87" spans="1:20" ht="24.95" customHeight="1" x14ac:dyDescent="0.2">
      <c r="A87" s="139"/>
      <c r="B87" s="140"/>
      <c r="C87" s="140"/>
      <c r="D87" s="122"/>
      <c r="E87" s="111"/>
      <c r="F87" s="118"/>
      <c r="G87" s="33"/>
      <c r="H87" s="34"/>
      <c r="I87" s="27">
        <f t="shared" si="7"/>
        <v>0</v>
      </c>
      <c r="J87" s="34"/>
      <c r="K87" s="34"/>
      <c r="L87" s="34"/>
      <c r="M87" s="34"/>
      <c r="N87" s="29">
        <f t="shared" si="8"/>
        <v>0</v>
      </c>
      <c r="O87" s="28" t="str">
        <f t="shared" si="9"/>
        <v/>
      </c>
      <c r="P87" s="40"/>
      <c r="Q87" s="43">
        <f t="shared" si="10"/>
        <v>0</v>
      </c>
      <c r="S87" s="120" t="str">
        <f t="shared" si="11"/>
        <v/>
      </c>
      <c r="T87" s="121" t="str">
        <f t="shared" si="12"/>
        <v/>
      </c>
    </row>
    <row r="88" spans="1:20" ht="24.95" customHeight="1" x14ac:dyDescent="0.2">
      <c r="A88" s="139"/>
      <c r="B88" s="140"/>
      <c r="C88" s="140"/>
      <c r="D88" s="122"/>
      <c r="E88" s="111"/>
      <c r="F88" s="118"/>
      <c r="G88" s="33"/>
      <c r="H88" s="34"/>
      <c r="I88" s="27">
        <f t="shared" si="7"/>
        <v>0</v>
      </c>
      <c r="J88" s="34"/>
      <c r="K88" s="34"/>
      <c r="L88" s="34"/>
      <c r="M88" s="34"/>
      <c r="N88" s="29">
        <f t="shared" si="8"/>
        <v>0</v>
      </c>
      <c r="O88" s="28" t="str">
        <f t="shared" si="9"/>
        <v/>
      </c>
      <c r="P88" s="40"/>
      <c r="Q88" s="43">
        <f t="shared" si="10"/>
        <v>0</v>
      </c>
      <c r="S88" s="120" t="str">
        <f t="shared" si="11"/>
        <v/>
      </c>
      <c r="T88" s="121" t="str">
        <f t="shared" si="12"/>
        <v/>
      </c>
    </row>
    <row r="89" spans="1:20" ht="24.95" customHeight="1" x14ac:dyDescent="0.2">
      <c r="A89" s="139"/>
      <c r="B89" s="140"/>
      <c r="C89" s="140"/>
      <c r="D89" s="122"/>
      <c r="E89" s="111"/>
      <c r="F89" s="118"/>
      <c r="G89" s="33"/>
      <c r="H89" s="34"/>
      <c r="I89" s="27">
        <f t="shared" si="7"/>
        <v>0</v>
      </c>
      <c r="J89" s="34"/>
      <c r="K89" s="34"/>
      <c r="L89" s="34"/>
      <c r="M89" s="34"/>
      <c r="N89" s="29">
        <f t="shared" si="8"/>
        <v>0</v>
      </c>
      <c r="O89" s="28" t="str">
        <f t="shared" si="9"/>
        <v/>
      </c>
      <c r="P89" s="40"/>
      <c r="Q89" s="43">
        <f t="shared" si="10"/>
        <v>0</v>
      </c>
      <c r="S89" s="120" t="str">
        <f t="shared" si="11"/>
        <v/>
      </c>
      <c r="T89" s="121" t="str">
        <f t="shared" si="12"/>
        <v/>
      </c>
    </row>
    <row r="90" spans="1:20" ht="24.95" customHeight="1" x14ac:dyDescent="0.2">
      <c r="A90" s="139"/>
      <c r="B90" s="140"/>
      <c r="C90" s="140"/>
      <c r="D90" s="122"/>
      <c r="E90" s="111"/>
      <c r="F90" s="118"/>
      <c r="G90" s="33"/>
      <c r="H90" s="34"/>
      <c r="I90" s="27">
        <f t="shared" si="7"/>
        <v>0</v>
      </c>
      <c r="J90" s="34"/>
      <c r="K90" s="34"/>
      <c r="L90" s="34"/>
      <c r="M90" s="34"/>
      <c r="N90" s="29">
        <f t="shared" si="8"/>
        <v>0</v>
      </c>
      <c r="O90" s="28" t="str">
        <f t="shared" si="9"/>
        <v/>
      </c>
      <c r="P90" s="40"/>
      <c r="Q90" s="43">
        <f t="shared" si="10"/>
        <v>0</v>
      </c>
      <c r="S90" s="120" t="str">
        <f t="shared" si="11"/>
        <v/>
      </c>
      <c r="T90" s="121" t="str">
        <f t="shared" si="12"/>
        <v/>
      </c>
    </row>
    <row r="91" spans="1:20" ht="24.95" customHeight="1" x14ac:dyDescent="0.2">
      <c r="A91" s="139"/>
      <c r="B91" s="140"/>
      <c r="C91" s="140"/>
      <c r="D91" s="122"/>
      <c r="E91" s="111"/>
      <c r="F91" s="118"/>
      <c r="G91" s="33"/>
      <c r="H91" s="34"/>
      <c r="I91" s="27">
        <f t="shared" si="7"/>
        <v>0</v>
      </c>
      <c r="J91" s="34"/>
      <c r="K91" s="34"/>
      <c r="L91" s="34"/>
      <c r="M91" s="34"/>
      <c r="N91" s="29">
        <f t="shared" si="8"/>
        <v>0</v>
      </c>
      <c r="O91" s="28" t="str">
        <f t="shared" si="9"/>
        <v/>
      </c>
      <c r="P91" s="40"/>
      <c r="Q91" s="43">
        <f t="shared" si="10"/>
        <v>0</v>
      </c>
      <c r="S91" s="120" t="str">
        <f t="shared" si="11"/>
        <v/>
      </c>
      <c r="T91" s="121" t="str">
        <f t="shared" si="12"/>
        <v/>
      </c>
    </row>
    <row r="92" spans="1:20" ht="24.95" customHeight="1" x14ac:dyDescent="0.2">
      <c r="A92" s="139"/>
      <c r="B92" s="140"/>
      <c r="C92" s="140"/>
      <c r="D92" s="122"/>
      <c r="E92" s="111"/>
      <c r="F92" s="118"/>
      <c r="G92" s="33"/>
      <c r="H92" s="34"/>
      <c r="I92" s="27">
        <f t="shared" si="7"/>
        <v>0</v>
      </c>
      <c r="J92" s="34"/>
      <c r="K92" s="34"/>
      <c r="L92" s="34"/>
      <c r="M92" s="34"/>
      <c r="N92" s="29">
        <f t="shared" si="8"/>
        <v>0</v>
      </c>
      <c r="O92" s="28" t="str">
        <f t="shared" si="9"/>
        <v/>
      </c>
      <c r="P92" s="40"/>
      <c r="Q92" s="43">
        <f t="shared" si="10"/>
        <v>0</v>
      </c>
      <c r="S92" s="120" t="str">
        <f t="shared" si="11"/>
        <v/>
      </c>
      <c r="T92" s="121" t="str">
        <f t="shared" si="12"/>
        <v/>
      </c>
    </row>
    <row r="93" spans="1:20" ht="24.95" customHeight="1" x14ac:dyDescent="0.2">
      <c r="A93" s="139"/>
      <c r="B93" s="140"/>
      <c r="C93" s="140"/>
      <c r="D93" s="122"/>
      <c r="E93" s="111"/>
      <c r="F93" s="118"/>
      <c r="G93" s="33"/>
      <c r="H93" s="34"/>
      <c r="I93" s="27">
        <f t="shared" si="7"/>
        <v>0</v>
      </c>
      <c r="J93" s="34"/>
      <c r="K93" s="34"/>
      <c r="L93" s="34"/>
      <c r="M93" s="34"/>
      <c r="N93" s="29">
        <f t="shared" si="8"/>
        <v>0</v>
      </c>
      <c r="O93" s="28" t="str">
        <f t="shared" si="9"/>
        <v/>
      </c>
      <c r="P93" s="40"/>
      <c r="Q93" s="43">
        <f t="shared" si="10"/>
        <v>0</v>
      </c>
      <c r="S93" s="120" t="str">
        <f t="shared" si="11"/>
        <v/>
      </c>
      <c r="T93" s="121" t="str">
        <f t="shared" si="12"/>
        <v/>
      </c>
    </row>
    <row r="94" spans="1:20" ht="24.95" customHeight="1" x14ac:dyDescent="0.2">
      <c r="A94" s="139"/>
      <c r="B94" s="140"/>
      <c r="C94" s="140"/>
      <c r="D94" s="122"/>
      <c r="E94" s="111"/>
      <c r="F94" s="118"/>
      <c r="G94" s="33"/>
      <c r="H94" s="34"/>
      <c r="I94" s="27">
        <f t="shared" si="7"/>
        <v>0</v>
      </c>
      <c r="J94" s="34"/>
      <c r="K94" s="34"/>
      <c r="L94" s="34"/>
      <c r="M94" s="34"/>
      <c r="N94" s="29">
        <f t="shared" si="8"/>
        <v>0</v>
      </c>
      <c r="O94" s="28" t="str">
        <f t="shared" si="9"/>
        <v/>
      </c>
      <c r="P94" s="40"/>
      <c r="Q94" s="43">
        <f t="shared" si="10"/>
        <v>0</v>
      </c>
      <c r="S94" s="120" t="str">
        <f t="shared" si="11"/>
        <v/>
      </c>
      <c r="T94" s="121" t="str">
        <f t="shared" si="12"/>
        <v/>
      </c>
    </row>
    <row r="95" spans="1:20" ht="24.95" customHeight="1" x14ac:dyDescent="0.2">
      <c r="A95" s="139"/>
      <c r="B95" s="140"/>
      <c r="C95" s="140"/>
      <c r="D95" s="122"/>
      <c r="E95" s="111"/>
      <c r="F95" s="118"/>
      <c r="G95" s="33"/>
      <c r="H95" s="34"/>
      <c r="I95" s="27">
        <f t="shared" si="7"/>
        <v>0</v>
      </c>
      <c r="J95" s="34"/>
      <c r="K95" s="34"/>
      <c r="L95" s="34"/>
      <c r="M95" s="34"/>
      <c r="N95" s="29">
        <f t="shared" si="8"/>
        <v>0</v>
      </c>
      <c r="O95" s="28" t="str">
        <f t="shared" si="9"/>
        <v/>
      </c>
      <c r="P95" s="40"/>
      <c r="Q95" s="43">
        <f t="shared" si="10"/>
        <v>0</v>
      </c>
      <c r="S95" s="120" t="str">
        <f t="shared" si="11"/>
        <v/>
      </c>
      <c r="T95" s="121" t="str">
        <f t="shared" si="12"/>
        <v/>
      </c>
    </row>
    <row r="96" spans="1:20" ht="24.95" customHeight="1" x14ac:dyDescent="0.2">
      <c r="A96" s="139"/>
      <c r="B96" s="140"/>
      <c r="C96" s="140"/>
      <c r="D96" s="122"/>
      <c r="E96" s="111"/>
      <c r="F96" s="118"/>
      <c r="G96" s="33"/>
      <c r="H96" s="34"/>
      <c r="I96" s="27">
        <f t="shared" si="7"/>
        <v>0</v>
      </c>
      <c r="J96" s="34"/>
      <c r="K96" s="34"/>
      <c r="L96" s="34"/>
      <c r="M96" s="34"/>
      <c r="N96" s="29">
        <f t="shared" si="8"/>
        <v>0</v>
      </c>
      <c r="O96" s="28" t="str">
        <f t="shared" si="9"/>
        <v/>
      </c>
      <c r="P96" s="40"/>
      <c r="Q96" s="43">
        <f t="shared" si="10"/>
        <v>0</v>
      </c>
      <c r="S96" s="120" t="str">
        <f t="shared" si="11"/>
        <v/>
      </c>
      <c r="T96" s="121" t="str">
        <f t="shared" si="12"/>
        <v/>
      </c>
    </row>
    <row r="97" spans="1:20" ht="24.95" customHeight="1" x14ac:dyDescent="0.2">
      <c r="A97" s="139"/>
      <c r="B97" s="140"/>
      <c r="C97" s="140"/>
      <c r="D97" s="122"/>
      <c r="E97" s="111"/>
      <c r="F97" s="118"/>
      <c r="G97" s="33"/>
      <c r="H97" s="34"/>
      <c r="I97" s="27">
        <f t="shared" si="7"/>
        <v>0</v>
      </c>
      <c r="J97" s="34"/>
      <c r="K97" s="34"/>
      <c r="L97" s="34"/>
      <c r="M97" s="34"/>
      <c r="N97" s="29">
        <f t="shared" si="8"/>
        <v>0</v>
      </c>
      <c r="O97" s="28" t="str">
        <f t="shared" si="9"/>
        <v/>
      </c>
      <c r="P97" s="40"/>
      <c r="Q97" s="43">
        <f t="shared" si="10"/>
        <v>0</v>
      </c>
      <c r="S97" s="120" t="str">
        <f t="shared" si="11"/>
        <v/>
      </c>
      <c r="T97" s="121" t="str">
        <f t="shared" si="12"/>
        <v/>
      </c>
    </row>
    <row r="98" spans="1:20" ht="24.95" customHeight="1" x14ac:dyDescent="0.2">
      <c r="A98" s="139"/>
      <c r="B98" s="140"/>
      <c r="C98" s="140"/>
      <c r="D98" s="122"/>
      <c r="E98" s="111"/>
      <c r="F98" s="118"/>
      <c r="G98" s="33"/>
      <c r="H98" s="34"/>
      <c r="I98" s="27">
        <f t="shared" si="7"/>
        <v>0</v>
      </c>
      <c r="J98" s="34"/>
      <c r="K98" s="34"/>
      <c r="L98" s="34"/>
      <c r="M98" s="34"/>
      <c r="N98" s="29">
        <f t="shared" si="8"/>
        <v>0</v>
      </c>
      <c r="O98" s="28" t="str">
        <f t="shared" si="9"/>
        <v/>
      </c>
      <c r="P98" s="40"/>
      <c r="Q98" s="43">
        <f t="shared" si="10"/>
        <v>0</v>
      </c>
      <c r="S98" s="120" t="str">
        <f t="shared" si="11"/>
        <v/>
      </c>
      <c r="T98" s="121" t="str">
        <f t="shared" si="12"/>
        <v/>
      </c>
    </row>
    <row r="99" spans="1:20" ht="24.95" customHeight="1" x14ac:dyDescent="0.2">
      <c r="A99" s="139"/>
      <c r="B99" s="140"/>
      <c r="C99" s="140"/>
      <c r="D99" s="122"/>
      <c r="E99" s="111"/>
      <c r="F99" s="118"/>
      <c r="G99" s="33"/>
      <c r="H99" s="34"/>
      <c r="I99" s="27">
        <f t="shared" si="7"/>
        <v>0</v>
      </c>
      <c r="J99" s="34"/>
      <c r="K99" s="34"/>
      <c r="L99" s="34"/>
      <c r="M99" s="34"/>
      <c r="N99" s="29">
        <f t="shared" si="8"/>
        <v>0</v>
      </c>
      <c r="O99" s="28" t="str">
        <f t="shared" si="9"/>
        <v/>
      </c>
      <c r="P99" s="40"/>
      <c r="Q99" s="43">
        <f t="shared" si="10"/>
        <v>0</v>
      </c>
      <c r="S99" s="120" t="str">
        <f t="shared" si="11"/>
        <v/>
      </c>
      <c r="T99" s="121" t="str">
        <f t="shared" si="12"/>
        <v/>
      </c>
    </row>
    <row r="100" spans="1:20" ht="24.95" customHeight="1" x14ac:dyDescent="0.2">
      <c r="A100" s="139"/>
      <c r="B100" s="140"/>
      <c r="C100" s="140"/>
      <c r="D100" s="122"/>
      <c r="E100" s="111"/>
      <c r="F100" s="118"/>
      <c r="G100" s="33"/>
      <c r="H100" s="34"/>
      <c r="I100" s="27">
        <f t="shared" si="7"/>
        <v>0</v>
      </c>
      <c r="J100" s="34"/>
      <c r="K100" s="34"/>
      <c r="L100" s="34"/>
      <c r="M100" s="34"/>
      <c r="N100" s="29">
        <f t="shared" si="8"/>
        <v>0</v>
      </c>
      <c r="O100" s="28" t="str">
        <f t="shared" si="9"/>
        <v/>
      </c>
      <c r="P100" s="40"/>
      <c r="Q100" s="43">
        <f t="shared" si="10"/>
        <v>0</v>
      </c>
      <c r="S100" s="120" t="str">
        <f t="shared" si="11"/>
        <v/>
      </c>
      <c r="T100" s="121" t="str">
        <f t="shared" si="12"/>
        <v/>
      </c>
    </row>
    <row r="101" spans="1:20" ht="24.95" customHeight="1" x14ac:dyDescent="0.2">
      <c r="A101" s="139"/>
      <c r="B101" s="140"/>
      <c r="C101" s="140"/>
      <c r="D101" s="122"/>
      <c r="E101" s="111"/>
      <c r="F101" s="118"/>
      <c r="G101" s="33"/>
      <c r="H101" s="34"/>
      <c r="I101" s="27">
        <f t="shared" si="7"/>
        <v>0</v>
      </c>
      <c r="J101" s="34"/>
      <c r="K101" s="34"/>
      <c r="L101" s="34"/>
      <c r="M101" s="34"/>
      <c r="N101" s="29">
        <f t="shared" si="8"/>
        <v>0</v>
      </c>
      <c r="O101" s="28" t="str">
        <f t="shared" si="9"/>
        <v/>
      </c>
      <c r="P101" s="40"/>
      <c r="Q101" s="43">
        <f t="shared" si="10"/>
        <v>0</v>
      </c>
      <c r="S101" s="120" t="str">
        <f t="shared" si="11"/>
        <v/>
      </c>
      <c r="T101" s="121" t="str">
        <f t="shared" si="12"/>
        <v/>
      </c>
    </row>
    <row r="102" spans="1:20" ht="24.95" customHeight="1" x14ac:dyDescent="0.2">
      <c r="A102" s="139"/>
      <c r="B102" s="140"/>
      <c r="C102" s="140"/>
      <c r="D102" s="122"/>
      <c r="E102" s="111"/>
      <c r="F102" s="118"/>
      <c r="G102" s="33"/>
      <c r="H102" s="34"/>
      <c r="I102" s="27">
        <f t="shared" si="7"/>
        <v>0</v>
      </c>
      <c r="J102" s="34"/>
      <c r="K102" s="34"/>
      <c r="L102" s="34"/>
      <c r="M102" s="34"/>
      <c r="N102" s="29">
        <f t="shared" si="8"/>
        <v>0</v>
      </c>
      <c r="O102" s="28" t="str">
        <f t="shared" si="9"/>
        <v/>
      </c>
      <c r="P102" s="40"/>
      <c r="Q102" s="43">
        <f t="shared" si="10"/>
        <v>0</v>
      </c>
      <c r="S102" s="120" t="str">
        <f t="shared" si="11"/>
        <v/>
      </c>
      <c r="T102" s="121" t="str">
        <f t="shared" si="12"/>
        <v/>
      </c>
    </row>
    <row r="103" spans="1:20" ht="24.95" customHeight="1" x14ac:dyDescent="0.2">
      <c r="A103" s="139"/>
      <c r="B103" s="140"/>
      <c r="C103" s="140"/>
      <c r="D103" s="122"/>
      <c r="E103" s="111"/>
      <c r="F103" s="118"/>
      <c r="G103" s="33"/>
      <c r="H103" s="34"/>
      <c r="I103" s="27">
        <f t="shared" si="7"/>
        <v>0</v>
      </c>
      <c r="J103" s="34"/>
      <c r="K103" s="34"/>
      <c r="L103" s="34"/>
      <c r="M103" s="34"/>
      <c r="N103" s="29">
        <f t="shared" si="8"/>
        <v>0</v>
      </c>
      <c r="O103" s="28" t="str">
        <f t="shared" si="9"/>
        <v/>
      </c>
      <c r="P103" s="40"/>
      <c r="Q103" s="43">
        <f t="shared" si="10"/>
        <v>0</v>
      </c>
      <c r="S103" s="120" t="str">
        <f t="shared" si="11"/>
        <v/>
      </c>
      <c r="T103" s="121" t="str">
        <f t="shared" si="12"/>
        <v/>
      </c>
    </row>
    <row r="104" spans="1:20" ht="24.95" customHeight="1" x14ac:dyDescent="0.2">
      <c r="A104" s="139"/>
      <c r="B104" s="140"/>
      <c r="C104" s="140"/>
      <c r="D104" s="122"/>
      <c r="E104" s="111"/>
      <c r="F104" s="118"/>
      <c r="G104" s="33"/>
      <c r="H104" s="34"/>
      <c r="I104" s="27">
        <f t="shared" si="7"/>
        <v>0</v>
      </c>
      <c r="J104" s="34"/>
      <c r="K104" s="34"/>
      <c r="L104" s="34"/>
      <c r="M104" s="34"/>
      <c r="N104" s="29">
        <f t="shared" si="8"/>
        <v>0</v>
      </c>
      <c r="O104" s="28" t="str">
        <f t="shared" si="9"/>
        <v/>
      </c>
      <c r="P104" s="40"/>
      <c r="Q104" s="43">
        <f t="shared" si="10"/>
        <v>0</v>
      </c>
      <c r="S104" s="120" t="str">
        <f t="shared" si="11"/>
        <v/>
      </c>
      <c r="T104" s="121" t="str">
        <f t="shared" si="12"/>
        <v/>
      </c>
    </row>
    <row r="105" spans="1:20" ht="24.95" customHeight="1" x14ac:dyDescent="0.2">
      <c r="A105" s="139"/>
      <c r="B105" s="140"/>
      <c r="C105" s="140"/>
      <c r="D105" s="122"/>
      <c r="E105" s="111"/>
      <c r="F105" s="118"/>
      <c r="G105" s="33"/>
      <c r="H105" s="34"/>
      <c r="I105" s="27">
        <f t="shared" si="7"/>
        <v>0</v>
      </c>
      <c r="J105" s="34"/>
      <c r="K105" s="34"/>
      <c r="L105" s="34"/>
      <c r="M105" s="34"/>
      <c r="N105" s="29">
        <f t="shared" si="8"/>
        <v>0</v>
      </c>
      <c r="O105" s="28" t="str">
        <f t="shared" si="9"/>
        <v/>
      </c>
      <c r="P105" s="40"/>
      <c r="Q105" s="43">
        <f t="shared" si="10"/>
        <v>0</v>
      </c>
      <c r="S105" s="120" t="str">
        <f t="shared" si="11"/>
        <v/>
      </c>
      <c r="T105" s="121" t="str">
        <f t="shared" si="12"/>
        <v/>
      </c>
    </row>
    <row r="106" spans="1:20" ht="24.95" customHeight="1" x14ac:dyDescent="0.2">
      <c r="A106" s="139"/>
      <c r="B106" s="140"/>
      <c r="C106" s="140"/>
      <c r="D106" s="122"/>
      <c r="E106" s="111"/>
      <c r="F106" s="118"/>
      <c r="G106" s="33"/>
      <c r="H106" s="34"/>
      <c r="I106" s="27">
        <f t="shared" si="7"/>
        <v>0</v>
      </c>
      <c r="J106" s="34"/>
      <c r="K106" s="34"/>
      <c r="L106" s="34"/>
      <c r="M106" s="34"/>
      <c r="N106" s="29">
        <f t="shared" si="8"/>
        <v>0</v>
      </c>
      <c r="O106" s="28" t="str">
        <f t="shared" si="9"/>
        <v/>
      </c>
      <c r="P106" s="40"/>
      <c r="Q106" s="43">
        <f t="shared" si="10"/>
        <v>0</v>
      </c>
      <c r="S106" s="120" t="str">
        <f t="shared" si="11"/>
        <v/>
      </c>
      <c r="T106" s="121" t="str">
        <f t="shared" si="12"/>
        <v/>
      </c>
    </row>
    <row r="107" spans="1:20" ht="24.95" customHeight="1" x14ac:dyDescent="0.2">
      <c r="A107" s="139"/>
      <c r="B107" s="140"/>
      <c r="C107" s="140"/>
      <c r="D107" s="122"/>
      <c r="E107" s="111"/>
      <c r="F107" s="118"/>
      <c r="G107" s="33"/>
      <c r="H107" s="34"/>
      <c r="I107" s="27">
        <f t="shared" si="7"/>
        <v>0</v>
      </c>
      <c r="J107" s="34"/>
      <c r="K107" s="34"/>
      <c r="L107" s="34"/>
      <c r="M107" s="34"/>
      <c r="N107" s="29">
        <f t="shared" si="8"/>
        <v>0</v>
      </c>
      <c r="O107" s="28" t="str">
        <f t="shared" si="9"/>
        <v/>
      </c>
      <c r="P107" s="40"/>
      <c r="Q107" s="43">
        <f t="shared" si="10"/>
        <v>0</v>
      </c>
      <c r="S107" s="120" t="str">
        <f t="shared" si="11"/>
        <v/>
      </c>
      <c r="T107" s="121" t="str">
        <f t="shared" si="12"/>
        <v/>
      </c>
    </row>
    <row r="108" spans="1:20" ht="24.95" customHeight="1" x14ac:dyDescent="0.2">
      <c r="A108" s="139"/>
      <c r="B108" s="140"/>
      <c r="C108" s="140"/>
      <c r="D108" s="122"/>
      <c r="E108" s="111"/>
      <c r="F108" s="118"/>
      <c r="G108" s="33"/>
      <c r="H108" s="34"/>
      <c r="I108" s="27">
        <f t="shared" si="7"/>
        <v>0</v>
      </c>
      <c r="J108" s="34"/>
      <c r="K108" s="34"/>
      <c r="L108" s="34"/>
      <c r="M108" s="34"/>
      <c r="N108" s="29">
        <f t="shared" si="8"/>
        <v>0</v>
      </c>
      <c r="O108" s="28" t="str">
        <f t="shared" si="9"/>
        <v/>
      </c>
      <c r="P108" s="40"/>
      <c r="Q108" s="43">
        <f t="shared" si="10"/>
        <v>0</v>
      </c>
      <c r="S108" s="120" t="str">
        <f t="shared" si="11"/>
        <v/>
      </c>
      <c r="T108" s="121" t="str">
        <f t="shared" si="12"/>
        <v/>
      </c>
    </row>
    <row r="109" spans="1:20" ht="24.95" customHeight="1" x14ac:dyDescent="0.2">
      <c r="A109" s="139"/>
      <c r="B109" s="140"/>
      <c r="C109" s="140"/>
      <c r="D109" s="122"/>
      <c r="E109" s="111"/>
      <c r="F109" s="118"/>
      <c r="G109" s="33"/>
      <c r="H109" s="34"/>
      <c r="I109" s="27">
        <f t="shared" si="7"/>
        <v>0</v>
      </c>
      <c r="J109" s="34"/>
      <c r="K109" s="34"/>
      <c r="L109" s="34"/>
      <c r="M109" s="34"/>
      <c r="N109" s="29">
        <f t="shared" si="8"/>
        <v>0</v>
      </c>
      <c r="O109" s="28" t="str">
        <f t="shared" si="9"/>
        <v/>
      </c>
      <c r="P109" s="40"/>
      <c r="Q109" s="43">
        <f t="shared" si="10"/>
        <v>0</v>
      </c>
      <c r="S109" s="120" t="str">
        <f t="shared" si="11"/>
        <v/>
      </c>
      <c r="T109" s="121" t="str">
        <f t="shared" si="12"/>
        <v/>
      </c>
    </row>
    <row r="110" spans="1:20" ht="24.95" customHeight="1" x14ac:dyDescent="0.2">
      <c r="A110" s="139"/>
      <c r="B110" s="140"/>
      <c r="C110" s="140"/>
      <c r="D110" s="122"/>
      <c r="E110" s="111"/>
      <c r="F110" s="118"/>
      <c r="G110" s="33"/>
      <c r="H110" s="34"/>
      <c r="I110" s="27">
        <f t="shared" si="7"/>
        <v>0</v>
      </c>
      <c r="J110" s="34"/>
      <c r="K110" s="34"/>
      <c r="L110" s="34"/>
      <c r="M110" s="34"/>
      <c r="N110" s="29">
        <f t="shared" si="8"/>
        <v>0</v>
      </c>
      <c r="O110" s="28" t="str">
        <f t="shared" si="9"/>
        <v/>
      </c>
      <c r="P110" s="40"/>
      <c r="Q110" s="43">
        <f t="shared" si="10"/>
        <v>0</v>
      </c>
      <c r="S110" s="120" t="str">
        <f t="shared" si="11"/>
        <v/>
      </c>
      <c r="T110" s="121" t="str">
        <f t="shared" si="12"/>
        <v/>
      </c>
    </row>
    <row r="111" spans="1:20" ht="24.95" customHeight="1" x14ac:dyDescent="0.2">
      <c r="A111" s="139"/>
      <c r="B111" s="140"/>
      <c r="C111" s="140"/>
      <c r="D111" s="122"/>
      <c r="E111" s="111"/>
      <c r="F111" s="118"/>
      <c r="G111" s="33"/>
      <c r="H111" s="34"/>
      <c r="I111" s="27">
        <f t="shared" si="7"/>
        <v>0</v>
      </c>
      <c r="J111" s="34"/>
      <c r="K111" s="34"/>
      <c r="L111" s="34"/>
      <c r="M111" s="34"/>
      <c r="N111" s="29">
        <f t="shared" si="8"/>
        <v>0</v>
      </c>
      <c r="O111" s="28" t="str">
        <f t="shared" si="9"/>
        <v/>
      </c>
      <c r="P111" s="40"/>
      <c r="Q111" s="43">
        <f t="shared" si="10"/>
        <v>0</v>
      </c>
      <c r="S111" s="120" t="str">
        <f t="shared" si="11"/>
        <v/>
      </c>
      <c r="T111" s="121" t="str">
        <f t="shared" si="12"/>
        <v/>
      </c>
    </row>
    <row r="112" spans="1:20" ht="24.95" customHeight="1" x14ac:dyDescent="0.2">
      <c r="A112" s="139"/>
      <c r="B112" s="140"/>
      <c r="C112" s="140"/>
      <c r="D112" s="122"/>
      <c r="E112" s="111"/>
      <c r="F112" s="118"/>
      <c r="G112" s="33"/>
      <c r="H112" s="34"/>
      <c r="I112" s="27">
        <f t="shared" si="7"/>
        <v>0</v>
      </c>
      <c r="J112" s="34"/>
      <c r="K112" s="34"/>
      <c r="L112" s="34"/>
      <c r="M112" s="34"/>
      <c r="N112" s="29">
        <f t="shared" si="8"/>
        <v>0</v>
      </c>
      <c r="O112" s="28" t="str">
        <f t="shared" si="9"/>
        <v/>
      </c>
      <c r="P112" s="40"/>
      <c r="Q112" s="43">
        <f t="shared" si="10"/>
        <v>0</v>
      </c>
      <c r="S112" s="120" t="str">
        <f t="shared" si="11"/>
        <v/>
      </c>
      <c r="T112" s="121" t="str">
        <f t="shared" si="12"/>
        <v/>
      </c>
    </row>
    <row r="113" spans="1:20" ht="24.95" customHeight="1" x14ac:dyDescent="0.2">
      <c r="A113" s="139"/>
      <c r="B113" s="140"/>
      <c r="C113" s="140"/>
      <c r="D113" s="122"/>
      <c r="E113" s="111"/>
      <c r="F113" s="118"/>
      <c r="G113" s="33"/>
      <c r="H113" s="34"/>
      <c r="I113" s="27">
        <f t="shared" si="7"/>
        <v>0</v>
      </c>
      <c r="J113" s="34"/>
      <c r="K113" s="34"/>
      <c r="L113" s="34"/>
      <c r="M113" s="34"/>
      <c r="N113" s="29">
        <f t="shared" si="8"/>
        <v>0</v>
      </c>
      <c r="O113" s="28" t="str">
        <f t="shared" si="9"/>
        <v/>
      </c>
      <c r="P113" s="40"/>
      <c r="Q113" s="43">
        <f t="shared" si="10"/>
        <v>0</v>
      </c>
      <c r="S113" s="120" t="str">
        <f t="shared" si="11"/>
        <v/>
      </c>
      <c r="T113" s="121" t="str">
        <f t="shared" si="12"/>
        <v/>
      </c>
    </row>
    <row r="114" spans="1:20" ht="24.95" customHeight="1" x14ac:dyDescent="0.2">
      <c r="A114" s="139"/>
      <c r="B114" s="140"/>
      <c r="C114" s="140"/>
      <c r="D114" s="122"/>
      <c r="E114" s="111"/>
      <c r="F114" s="118"/>
      <c r="G114" s="33"/>
      <c r="H114" s="34"/>
      <c r="I114" s="27">
        <f t="shared" si="7"/>
        <v>0</v>
      </c>
      <c r="J114" s="34"/>
      <c r="K114" s="34"/>
      <c r="L114" s="34"/>
      <c r="M114" s="34"/>
      <c r="N114" s="29">
        <f t="shared" si="8"/>
        <v>0</v>
      </c>
      <c r="O114" s="28" t="str">
        <f t="shared" si="9"/>
        <v/>
      </c>
      <c r="P114" s="40"/>
      <c r="Q114" s="43">
        <f t="shared" si="10"/>
        <v>0</v>
      </c>
      <c r="S114" s="120" t="str">
        <f t="shared" si="11"/>
        <v/>
      </c>
      <c r="T114" s="121" t="str">
        <f t="shared" si="12"/>
        <v/>
      </c>
    </row>
    <row r="115" spans="1:20" ht="24.95" customHeight="1" x14ac:dyDescent="0.2">
      <c r="A115" s="139"/>
      <c r="B115" s="140"/>
      <c r="C115" s="140"/>
      <c r="D115" s="122"/>
      <c r="E115" s="111"/>
      <c r="F115" s="118"/>
      <c r="G115" s="33"/>
      <c r="H115" s="34"/>
      <c r="I115" s="27">
        <f t="shared" si="7"/>
        <v>0</v>
      </c>
      <c r="J115" s="34"/>
      <c r="K115" s="34"/>
      <c r="L115" s="34"/>
      <c r="M115" s="34"/>
      <c r="N115" s="29">
        <f t="shared" si="8"/>
        <v>0</v>
      </c>
      <c r="O115" s="28" t="str">
        <f t="shared" si="9"/>
        <v/>
      </c>
      <c r="P115" s="40"/>
      <c r="Q115" s="43">
        <f t="shared" si="10"/>
        <v>0</v>
      </c>
      <c r="S115" s="120" t="str">
        <f t="shared" si="11"/>
        <v/>
      </c>
      <c r="T115" s="121" t="str">
        <f t="shared" si="12"/>
        <v/>
      </c>
    </row>
    <row r="116" spans="1:20" ht="24.95" customHeight="1" x14ac:dyDescent="0.2">
      <c r="A116" s="139"/>
      <c r="B116" s="140"/>
      <c r="C116" s="140"/>
      <c r="D116" s="122"/>
      <c r="E116" s="111"/>
      <c r="F116" s="118"/>
      <c r="G116" s="33"/>
      <c r="H116" s="34"/>
      <c r="I116" s="27">
        <f t="shared" si="7"/>
        <v>0</v>
      </c>
      <c r="J116" s="34"/>
      <c r="K116" s="34"/>
      <c r="L116" s="34"/>
      <c r="M116" s="34"/>
      <c r="N116" s="29">
        <f t="shared" si="8"/>
        <v>0</v>
      </c>
      <c r="O116" s="28" t="str">
        <f t="shared" si="9"/>
        <v/>
      </c>
      <c r="P116" s="40"/>
      <c r="Q116" s="43">
        <f t="shared" si="10"/>
        <v>0</v>
      </c>
      <c r="S116" s="120" t="str">
        <f t="shared" si="11"/>
        <v/>
      </c>
      <c r="T116" s="121" t="str">
        <f t="shared" si="12"/>
        <v/>
      </c>
    </row>
    <row r="117" spans="1:20" ht="24.95" customHeight="1" x14ac:dyDescent="0.2">
      <c r="A117" s="139"/>
      <c r="B117" s="140"/>
      <c r="C117" s="140"/>
      <c r="D117" s="122"/>
      <c r="E117" s="111"/>
      <c r="F117" s="118"/>
      <c r="G117" s="33"/>
      <c r="H117" s="34"/>
      <c r="I117" s="27">
        <f t="shared" si="7"/>
        <v>0</v>
      </c>
      <c r="J117" s="34"/>
      <c r="K117" s="34"/>
      <c r="L117" s="34"/>
      <c r="M117" s="34"/>
      <c r="N117" s="29">
        <f t="shared" si="8"/>
        <v>0</v>
      </c>
      <c r="O117" s="28" t="str">
        <f t="shared" si="9"/>
        <v/>
      </c>
      <c r="P117" s="40"/>
      <c r="Q117" s="43">
        <f t="shared" si="10"/>
        <v>0</v>
      </c>
      <c r="S117" s="120" t="str">
        <f t="shared" si="11"/>
        <v/>
      </c>
      <c r="T117" s="121" t="str">
        <f t="shared" si="12"/>
        <v/>
      </c>
    </row>
    <row r="118" spans="1:20" ht="24.95" customHeight="1" x14ac:dyDescent="0.2">
      <c r="A118" s="139"/>
      <c r="B118" s="140"/>
      <c r="C118" s="140"/>
      <c r="D118" s="122"/>
      <c r="E118" s="111"/>
      <c r="F118" s="118"/>
      <c r="G118" s="33"/>
      <c r="H118" s="34"/>
      <c r="I118" s="27">
        <f t="shared" si="7"/>
        <v>0</v>
      </c>
      <c r="J118" s="34"/>
      <c r="K118" s="34"/>
      <c r="L118" s="34"/>
      <c r="M118" s="34"/>
      <c r="N118" s="29">
        <f t="shared" si="8"/>
        <v>0</v>
      </c>
      <c r="O118" s="28" t="str">
        <f t="shared" si="9"/>
        <v/>
      </c>
      <c r="P118" s="40"/>
      <c r="Q118" s="43">
        <f t="shared" si="10"/>
        <v>0</v>
      </c>
      <c r="S118" s="120" t="str">
        <f t="shared" si="11"/>
        <v/>
      </c>
      <c r="T118" s="121" t="str">
        <f t="shared" si="12"/>
        <v/>
      </c>
    </row>
    <row r="119" spans="1:20" ht="24.95" customHeight="1" x14ac:dyDescent="0.2">
      <c r="A119" s="139"/>
      <c r="B119" s="140"/>
      <c r="C119" s="140"/>
      <c r="D119" s="122"/>
      <c r="E119" s="111"/>
      <c r="F119" s="118"/>
      <c r="G119" s="33"/>
      <c r="H119" s="34"/>
      <c r="I119" s="27">
        <f t="shared" si="7"/>
        <v>0</v>
      </c>
      <c r="J119" s="34"/>
      <c r="K119" s="34"/>
      <c r="L119" s="34"/>
      <c r="M119" s="34"/>
      <c r="N119" s="29">
        <f t="shared" si="8"/>
        <v>0</v>
      </c>
      <c r="O119" s="28" t="str">
        <f t="shared" si="9"/>
        <v/>
      </c>
      <c r="P119" s="40"/>
      <c r="Q119" s="43">
        <f t="shared" si="10"/>
        <v>0</v>
      </c>
      <c r="S119" s="120" t="str">
        <f t="shared" si="11"/>
        <v/>
      </c>
      <c r="T119" s="121" t="str">
        <f t="shared" si="12"/>
        <v/>
      </c>
    </row>
    <row r="120" spans="1:20" ht="24.95" customHeight="1" x14ac:dyDescent="0.2">
      <c r="A120" s="139"/>
      <c r="B120" s="140"/>
      <c r="C120" s="140"/>
      <c r="D120" s="122"/>
      <c r="E120" s="111"/>
      <c r="F120" s="118"/>
      <c r="G120" s="33"/>
      <c r="H120" s="34"/>
      <c r="I120" s="27">
        <f t="shared" si="7"/>
        <v>0</v>
      </c>
      <c r="J120" s="34"/>
      <c r="K120" s="34"/>
      <c r="L120" s="34"/>
      <c r="M120" s="34"/>
      <c r="N120" s="29">
        <f t="shared" si="8"/>
        <v>0</v>
      </c>
      <c r="O120" s="28" t="str">
        <f t="shared" si="9"/>
        <v/>
      </c>
      <c r="P120" s="40"/>
      <c r="Q120" s="43">
        <f t="shared" si="10"/>
        <v>0</v>
      </c>
      <c r="S120" s="120" t="str">
        <f t="shared" si="11"/>
        <v/>
      </c>
      <c r="T120" s="121" t="str">
        <f t="shared" si="12"/>
        <v/>
      </c>
    </row>
    <row r="121" spans="1:20" ht="24.95" customHeight="1" x14ac:dyDescent="0.2">
      <c r="A121" s="139"/>
      <c r="B121" s="140"/>
      <c r="C121" s="140"/>
      <c r="D121" s="122"/>
      <c r="E121" s="111"/>
      <c r="F121" s="118"/>
      <c r="G121" s="33"/>
      <c r="H121" s="34"/>
      <c r="I121" s="27">
        <f t="shared" si="7"/>
        <v>0</v>
      </c>
      <c r="J121" s="34"/>
      <c r="K121" s="34"/>
      <c r="L121" s="34"/>
      <c r="M121" s="34"/>
      <c r="N121" s="29">
        <f t="shared" si="8"/>
        <v>0</v>
      </c>
      <c r="O121" s="28" t="str">
        <f t="shared" si="9"/>
        <v/>
      </c>
      <c r="P121" s="40"/>
      <c r="Q121" s="43">
        <f t="shared" si="10"/>
        <v>0</v>
      </c>
      <c r="S121" s="120" t="str">
        <f t="shared" si="11"/>
        <v/>
      </c>
      <c r="T121" s="121" t="str">
        <f t="shared" si="12"/>
        <v/>
      </c>
    </row>
    <row r="122" spans="1:20" ht="24.95" customHeight="1" x14ac:dyDescent="0.2">
      <c r="A122" s="139"/>
      <c r="B122" s="140"/>
      <c r="C122" s="140"/>
      <c r="D122" s="122"/>
      <c r="E122" s="111"/>
      <c r="F122" s="118"/>
      <c r="G122" s="33"/>
      <c r="H122" s="34"/>
      <c r="I122" s="27">
        <f t="shared" si="7"/>
        <v>0</v>
      </c>
      <c r="J122" s="34"/>
      <c r="K122" s="34"/>
      <c r="L122" s="34"/>
      <c r="M122" s="34"/>
      <c r="N122" s="29">
        <f t="shared" si="8"/>
        <v>0</v>
      </c>
      <c r="O122" s="28" t="str">
        <f t="shared" si="9"/>
        <v/>
      </c>
      <c r="P122" s="40"/>
      <c r="Q122" s="43">
        <f t="shared" si="10"/>
        <v>0</v>
      </c>
      <c r="S122" s="120" t="str">
        <f t="shared" si="11"/>
        <v/>
      </c>
      <c r="T122" s="121" t="str">
        <f t="shared" si="12"/>
        <v/>
      </c>
    </row>
    <row r="123" spans="1:20" ht="24.95" customHeight="1" x14ac:dyDescent="0.2">
      <c r="A123" s="139"/>
      <c r="B123" s="140"/>
      <c r="C123" s="140"/>
      <c r="D123" s="122"/>
      <c r="E123" s="111"/>
      <c r="F123" s="118"/>
      <c r="G123" s="33"/>
      <c r="H123" s="34"/>
      <c r="I123" s="27">
        <f t="shared" si="7"/>
        <v>0</v>
      </c>
      <c r="J123" s="34"/>
      <c r="K123" s="34"/>
      <c r="L123" s="34"/>
      <c r="M123" s="34"/>
      <c r="N123" s="29">
        <f t="shared" si="8"/>
        <v>0</v>
      </c>
      <c r="O123" s="28" t="str">
        <f t="shared" si="9"/>
        <v/>
      </c>
      <c r="P123" s="40"/>
      <c r="Q123" s="43">
        <f t="shared" si="10"/>
        <v>0</v>
      </c>
      <c r="S123" s="120" t="str">
        <f t="shared" si="11"/>
        <v/>
      </c>
      <c r="T123" s="121" t="str">
        <f t="shared" si="12"/>
        <v/>
      </c>
    </row>
    <row r="124" spans="1:20" ht="24.95" customHeight="1" x14ac:dyDescent="0.2">
      <c r="A124" s="139"/>
      <c r="B124" s="140"/>
      <c r="C124" s="140"/>
      <c r="D124" s="122"/>
      <c r="E124" s="111"/>
      <c r="F124" s="118"/>
      <c r="G124" s="33"/>
      <c r="H124" s="34"/>
      <c r="I124" s="27">
        <f t="shared" si="7"/>
        <v>0</v>
      </c>
      <c r="J124" s="34"/>
      <c r="K124" s="34"/>
      <c r="L124" s="34"/>
      <c r="M124" s="34"/>
      <c r="N124" s="29">
        <f t="shared" si="8"/>
        <v>0</v>
      </c>
      <c r="O124" s="28" t="str">
        <f t="shared" si="9"/>
        <v/>
      </c>
      <c r="P124" s="40"/>
      <c r="Q124" s="43">
        <f t="shared" si="10"/>
        <v>0</v>
      </c>
      <c r="S124" s="120" t="str">
        <f t="shared" si="11"/>
        <v/>
      </c>
      <c r="T124" s="121" t="str">
        <f t="shared" si="12"/>
        <v/>
      </c>
    </row>
    <row r="125" spans="1:20" ht="24.95" customHeight="1" x14ac:dyDescent="0.2">
      <c r="A125" s="139"/>
      <c r="B125" s="140"/>
      <c r="C125" s="140"/>
      <c r="D125" s="122"/>
      <c r="E125" s="111"/>
      <c r="F125" s="118"/>
      <c r="G125" s="33"/>
      <c r="H125" s="34"/>
      <c r="I125" s="27">
        <f t="shared" si="7"/>
        <v>0</v>
      </c>
      <c r="J125" s="34"/>
      <c r="K125" s="34"/>
      <c r="L125" s="34"/>
      <c r="M125" s="34"/>
      <c r="N125" s="29">
        <f t="shared" si="8"/>
        <v>0</v>
      </c>
      <c r="O125" s="28" t="str">
        <f t="shared" si="9"/>
        <v/>
      </c>
      <c r="P125" s="40"/>
      <c r="Q125" s="43">
        <f t="shared" si="10"/>
        <v>0</v>
      </c>
      <c r="S125" s="120" t="str">
        <f t="shared" si="11"/>
        <v/>
      </c>
      <c r="T125" s="121" t="str">
        <f t="shared" si="12"/>
        <v/>
      </c>
    </row>
    <row r="126" spans="1:20" ht="24.95" customHeight="1" x14ac:dyDescent="0.2">
      <c r="A126" s="139"/>
      <c r="B126" s="140"/>
      <c r="C126" s="140"/>
      <c r="D126" s="122"/>
      <c r="E126" s="111"/>
      <c r="F126" s="118"/>
      <c r="G126" s="33"/>
      <c r="H126" s="34"/>
      <c r="I126" s="27">
        <f t="shared" si="7"/>
        <v>0</v>
      </c>
      <c r="J126" s="34"/>
      <c r="K126" s="34"/>
      <c r="L126" s="34"/>
      <c r="M126" s="34"/>
      <c r="N126" s="29">
        <f t="shared" si="8"/>
        <v>0</v>
      </c>
      <c r="O126" s="28" t="str">
        <f t="shared" si="9"/>
        <v/>
      </c>
      <c r="P126" s="40"/>
      <c r="Q126" s="43">
        <f t="shared" si="10"/>
        <v>0</v>
      </c>
      <c r="S126" s="120" t="str">
        <f t="shared" si="11"/>
        <v/>
      </c>
      <c r="T126" s="121" t="str">
        <f t="shared" si="12"/>
        <v/>
      </c>
    </row>
    <row r="127" spans="1:20" ht="24.95" customHeight="1" x14ac:dyDescent="0.2">
      <c r="A127" s="139"/>
      <c r="B127" s="140"/>
      <c r="C127" s="140"/>
      <c r="D127" s="122"/>
      <c r="E127" s="111"/>
      <c r="F127" s="118"/>
      <c r="G127" s="33"/>
      <c r="H127" s="34"/>
      <c r="I127" s="27">
        <f t="shared" si="7"/>
        <v>0</v>
      </c>
      <c r="J127" s="34"/>
      <c r="K127" s="34"/>
      <c r="L127" s="34"/>
      <c r="M127" s="34"/>
      <c r="N127" s="29">
        <f t="shared" si="8"/>
        <v>0</v>
      </c>
      <c r="O127" s="28" t="str">
        <f t="shared" si="9"/>
        <v/>
      </c>
      <c r="P127" s="40"/>
      <c r="Q127" s="43">
        <f t="shared" si="10"/>
        <v>0</v>
      </c>
      <c r="S127" s="120" t="str">
        <f t="shared" si="11"/>
        <v/>
      </c>
      <c r="T127" s="121" t="str">
        <f t="shared" si="12"/>
        <v/>
      </c>
    </row>
    <row r="128" spans="1:20" ht="24.95" customHeight="1" x14ac:dyDescent="0.2">
      <c r="A128" s="139"/>
      <c r="B128" s="140"/>
      <c r="C128" s="140"/>
      <c r="D128" s="122"/>
      <c r="E128" s="111"/>
      <c r="F128" s="118"/>
      <c r="G128" s="33"/>
      <c r="H128" s="34"/>
      <c r="I128" s="27">
        <f t="shared" si="7"/>
        <v>0</v>
      </c>
      <c r="J128" s="34"/>
      <c r="K128" s="34"/>
      <c r="L128" s="34"/>
      <c r="M128" s="34"/>
      <c r="N128" s="29">
        <f t="shared" si="8"/>
        <v>0</v>
      </c>
      <c r="O128" s="28" t="str">
        <f t="shared" si="9"/>
        <v/>
      </c>
      <c r="P128" s="40"/>
      <c r="Q128" s="43">
        <f t="shared" si="10"/>
        <v>0</v>
      </c>
      <c r="S128" s="120" t="str">
        <f t="shared" si="11"/>
        <v/>
      </c>
      <c r="T128" s="121" t="str">
        <f t="shared" si="12"/>
        <v/>
      </c>
    </row>
    <row r="129" spans="1:20" ht="24.95" customHeight="1" x14ac:dyDescent="0.2">
      <c r="A129" s="139"/>
      <c r="B129" s="140"/>
      <c r="C129" s="140"/>
      <c r="D129" s="122"/>
      <c r="E129" s="111"/>
      <c r="F129" s="118"/>
      <c r="G129" s="33"/>
      <c r="H129" s="34"/>
      <c r="I129" s="27">
        <f t="shared" si="7"/>
        <v>0</v>
      </c>
      <c r="J129" s="34"/>
      <c r="K129" s="34"/>
      <c r="L129" s="34"/>
      <c r="M129" s="34"/>
      <c r="N129" s="29">
        <f t="shared" si="8"/>
        <v>0</v>
      </c>
      <c r="O129" s="28" t="str">
        <f t="shared" si="9"/>
        <v/>
      </c>
      <c r="P129" s="40"/>
      <c r="Q129" s="43">
        <f t="shared" si="10"/>
        <v>0</v>
      </c>
      <c r="S129" s="120" t="str">
        <f t="shared" si="11"/>
        <v/>
      </c>
      <c r="T129" s="121" t="str">
        <f t="shared" si="12"/>
        <v/>
      </c>
    </row>
    <row r="130" spans="1:20" ht="24.95" customHeight="1" x14ac:dyDescent="0.2">
      <c r="A130" s="139"/>
      <c r="B130" s="140"/>
      <c r="C130" s="140"/>
      <c r="D130" s="122"/>
      <c r="E130" s="111"/>
      <c r="F130" s="118"/>
      <c r="G130" s="33"/>
      <c r="H130" s="34"/>
      <c r="I130" s="27">
        <f t="shared" si="7"/>
        <v>0</v>
      </c>
      <c r="J130" s="34"/>
      <c r="K130" s="34"/>
      <c r="L130" s="34"/>
      <c r="M130" s="34"/>
      <c r="N130" s="29">
        <f t="shared" si="8"/>
        <v>0</v>
      </c>
      <c r="O130" s="28" t="str">
        <f t="shared" si="9"/>
        <v/>
      </c>
      <c r="P130" s="40"/>
      <c r="Q130" s="43">
        <f t="shared" si="10"/>
        <v>0</v>
      </c>
      <c r="S130" s="120" t="str">
        <f t="shared" si="11"/>
        <v/>
      </c>
      <c r="T130" s="121" t="str">
        <f t="shared" si="12"/>
        <v/>
      </c>
    </row>
    <row r="131" spans="1:20" ht="24.95" customHeight="1" thickBot="1" x14ac:dyDescent="0.25">
      <c r="A131" s="141"/>
      <c r="B131" s="142"/>
      <c r="C131" s="142"/>
      <c r="D131" s="123"/>
      <c r="E131" s="113"/>
      <c r="F131" s="119"/>
      <c r="G131" s="35"/>
      <c r="H131" s="36"/>
      <c r="I131" s="55">
        <f t="shared" si="7"/>
        <v>0</v>
      </c>
      <c r="J131" s="36"/>
      <c r="K131" s="36"/>
      <c r="L131" s="36"/>
      <c r="M131" s="36"/>
      <c r="N131" s="30">
        <f t="shared" si="8"/>
        <v>0</v>
      </c>
      <c r="O131" s="56" t="str">
        <f t="shared" si="9"/>
        <v/>
      </c>
      <c r="P131" s="41"/>
      <c r="Q131" s="44">
        <f t="shared" si="10"/>
        <v>0</v>
      </c>
      <c r="S131" s="120" t="str">
        <f t="shared" si="11"/>
        <v/>
      </c>
      <c r="T131" s="121" t="str">
        <f t="shared" si="12"/>
        <v/>
      </c>
    </row>
  </sheetData>
  <sheetProtection password="CD91" sheet="1" objects="1" scenarios="1"/>
  <mergeCells count="133">
    <mergeCell ref="G19:Q19"/>
    <mergeCell ref="K6:L6"/>
    <mergeCell ref="P6:Q6"/>
    <mergeCell ref="A9:E10"/>
    <mergeCell ref="G9:Q9"/>
    <mergeCell ref="A11:E11"/>
    <mergeCell ref="A12:E12"/>
    <mergeCell ref="N1:O1"/>
    <mergeCell ref="K3:L3"/>
    <mergeCell ref="P3:Q3"/>
    <mergeCell ref="K4:L4"/>
    <mergeCell ref="P4:Q4"/>
    <mergeCell ref="K5:L5"/>
    <mergeCell ref="P5:Q5"/>
    <mergeCell ref="D19:D20"/>
    <mergeCell ref="F19:F20"/>
    <mergeCell ref="J1:K1"/>
    <mergeCell ref="A21:C21"/>
    <mergeCell ref="A22:C22"/>
    <mergeCell ref="A23:C23"/>
    <mergeCell ref="A24:C24"/>
    <mergeCell ref="A25:C25"/>
    <mergeCell ref="A26:C26"/>
    <mergeCell ref="A13:E13"/>
    <mergeCell ref="A14:E14"/>
    <mergeCell ref="A15:E15"/>
    <mergeCell ref="A16:E16"/>
    <mergeCell ref="E19:E20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29:C129"/>
    <mergeCell ref="A130:C130"/>
    <mergeCell ref="A131:C131"/>
    <mergeCell ref="A123:C123"/>
    <mergeCell ref="A124:C124"/>
    <mergeCell ref="A125:C125"/>
    <mergeCell ref="A126:C126"/>
    <mergeCell ref="A127:C127"/>
    <mergeCell ref="A128:C128"/>
  </mergeCells>
  <conditionalFormatting sqref="O21:O131">
    <cfRule type="cellIs" dxfId="117" priority="9" operator="equal">
      <formula>"zlý súčet"</formula>
    </cfRule>
  </conditionalFormatting>
  <conditionalFormatting sqref="N1">
    <cfRule type="cellIs" dxfId="116" priority="8" operator="equal">
      <formula>"nekorektne zadané údaje"</formula>
    </cfRule>
  </conditionalFormatting>
  <conditionalFormatting sqref="J1:K1">
    <cfRule type="cellIs" dxfId="115" priority="7" operator="equal">
      <formula>"sú nekorektne zadané údaje"</formula>
    </cfRule>
  </conditionalFormatting>
  <conditionalFormatting sqref="G1">
    <cfRule type="cellIs" dxfId="114" priority="6" operator="equal">
      <formula>"v"</formula>
    </cfRule>
  </conditionalFormatting>
  <conditionalFormatting sqref="I1">
    <cfRule type="cellIs" dxfId="113" priority="3" operator="equal">
      <formula>"riadkoch"</formula>
    </cfRule>
    <cfRule type="cellIs" dxfId="112" priority="4" operator="equal">
      <formula>"riadku"</formula>
    </cfRule>
  </conditionalFormatting>
  <conditionalFormatting sqref="H1">
    <cfRule type="cellIs" dxfId="111" priority="1" operator="equal">
      <formula>"jednom"</formula>
    </cfRule>
    <cfRule type="expression" dxfId="110" priority="2">
      <formula>$H$1&lt;&gt;""</formula>
    </cfRule>
  </conditionalFormatting>
  <dataValidations count="3">
    <dataValidation type="list" allowBlank="1" showInputMessage="1" showErrorMessage="1" sqref="D21:D131">
      <formula1>$S$8:$S$10</formula1>
    </dataValidation>
    <dataValidation type="list" allowBlank="1" showInputMessage="1" showErrorMessage="1" sqref="E21:E131">
      <formula1>INDIRECT(S21)</formula1>
    </dataValidation>
    <dataValidation type="list" allowBlank="1" showInputMessage="1" showErrorMessage="1" sqref="F21:F131">
      <formula1>$S$17:$S$19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workbookViewId="0">
      <selection activeCell="J1" sqref="J1:K1"/>
    </sheetView>
  </sheetViews>
  <sheetFormatPr defaultRowHeight="12" x14ac:dyDescent="0.2"/>
  <cols>
    <col min="1" max="4" width="12.7109375" style="1" customWidth="1"/>
    <col min="5" max="6" width="23.710937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19" x14ac:dyDescent="0.2">
      <c r="A1" s="1" t="s">
        <v>67</v>
      </c>
      <c r="G1" s="134" t="str">
        <f>IF(H1="","","v")</f>
        <v/>
      </c>
      <c r="H1" s="134" t="str">
        <f>IF(T20=0,"",IF(T20=1,"jednom",TRANSPOSE(T20)))</f>
        <v/>
      </c>
      <c r="I1" s="134" t="str">
        <f>IF(H1="","",IF(H1="jednom","riadku","riadkoch"))</f>
        <v/>
      </c>
      <c r="J1" s="168" t="str">
        <f>IF(H1="","","sú nekorektne zadané údaje")</f>
        <v/>
      </c>
      <c r="K1" s="168"/>
      <c r="N1" s="168" t="str">
        <f>IF((Q11+Q12+Q13+Q14+Q15)&lt;&gt;SUM(Q21:Q131),"nekorektne zadané údaje","")</f>
        <v/>
      </c>
      <c r="O1" s="168"/>
    </row>
    <row r="2" spans="1:19" x14ac:dyDescent="0.2">
      <c r="A2" s="25" t="s">
        <v>0</v>
      </c>
      <c r="S2" s="1" t="s">
        <v>54</v>
      </c>
    </row>
    <row r="3" spans="1:19" ht="15" customHeight="1" x14ac:dyDescent="0.2">
      <c r="A3" s="25"/>
      <c r="I3" s="54"/>
      <c r="J3" s="57" t="s">
        <v>43</v>
      </c>
      <c r="K3" s="158"/>
      <c r="L3" s="158"/>
      <c r="M3" s="54"/>
      <c r="N3" s="54"/>
      <c r="O3" s="57" t="s">
        <v>43</v>
      </c>
      <c r="P3" s="158"/>
      <c r="Q3" s="158"/>
      <c r="S3" s="1" t="s">
        <v>55</v>
      </c>
    </row>
    <row r="4" spans="1:19" ht="15" customHeight="1" x14ac:dyDescent="0.2">
      <c r="A4" s="25"/>
      <c r="I4" s="54"/>
      <c r="J4" s="57" t="s">
        <v>40</v>
      </c>
      <c r="K4" s="158"/>
      <c r="L4" s="158"/>
      <c r="M4" s="54"/>
      <c r="N4" s="54"/>
      <c r="O4" s="57" t="s">
        <v>40</v>
      </c>
      <c r="P4" s="158"/>
      <c r="Q4" s="158"/>
      <c r="S4" s="1" t="s">
        <v>48</v>
      </c>
    </row>
    <row r="5" spans="1:19" ht="15" customHeight="1" x14ac:dyDescent="0.2">
      <c r="A5" s="25"/>
      <c r="I5" s="54"/>
      <c r="J5" s="57" t="s">
        <v>41</v>
      </c>
      <c r="K5" s="158"/>
      <c r="L5" s="158"/>
      <c r="M5" s="54"/>
      <c r="N5" s="54"/>
      <c r="O5" s="57" t="s">
        <v>41</v>
      </c>
      <c r="P5" s="158"/>
      <c r="Q5" s="158"/>
      <c r="S5" s="1" t="s">
        <v>56</v>
      </c>
    </row>
    <row r="6" spans="1:19" ht="15" customHeight="1" x14ac:dyDescent="0.2">
      <c r="A6" s="25"/>
      <c r="I6" s="54"/>
      <c r="J6" s="57" t="s">
        <v>42</v>
      </c>
      <c r="K6" s="158"/>
      <c r="L6" s="158"/>
      <c r="M6" s="54"/>
      <c r="N6" s="54"/>
      <c r="O6" s="57" t="s">
        <v>42</v>
      </c>
      <c r="P6" s="158"/>
      <c r="Q6" s="158"/>
      <c r="S6" s="1" t="s">
        <v>57</v>
      </c>
    </row>
    <row r="7" spans="1:19" x14ac:dyDescent="0.2">
      <c r="A7" s="25"/>
    </row>
    <row r="8" spans="1:19" ht="12.75" thickBot="1" x14ac:dyDescent="0.25"/>
    <row r="9" spans="1:19" ht="20.100000000000001" customHeight="1" x14ac:dyDescent="0.2">
      <c r="A9" s="159" t="s">
        <v>1</v>
      </c>
      <c r="B9" s="160"/>
      <c r="C9" s="160"/>
      <c r="D9" s="160"/>
      <c r="E9" s="161"/>
      <c r="F9" s="105"/>
      <c r="G9" s="155">
        <v>2020</v>
      </c>
      <c r="H9" s="156"/>
      <c r="I9" s="156"/>
      <c r="J9" s="156"/>
      <c r="K9" s="156"/>
      <c r="L9" s="156"/>
      <c r="M9" s="156"/>
      <c r="N9" s="156"/>
      <c r="O9" s="156"/>
      <c r="P9" s="156"/>
      <c r="Q9" s="157"/>
      <c r="S9" s="54" t="s">
        <v>73</v>
      </c>
    </row>
    <row r="10" spans="1:19" ht="20.100000000000001" customHeight="1" thickBot="1" x14ac:dyDescent="0.25">
      <c r="A10" s="162"/>
      <c r="B10" s="163"/>
      <c r="C10" s="163"/>
      <c r="D10" s="163"/>
      <c r="E10" s="164"/>
      <c r="F10" s="106"/>
      <c r="G10" s="15"/>
      <c r="H10" s="15"/>
      <c r="I10" s="15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5"/>
      <c r="P10" s="9" t="s">
        <v>9</v>
      </c>
      <c r="Q10" s="16" t="s">
        <v>10</v>
      </c>
      <c r="S10" s="54" t="s">
        <v>74</v>
      </c>
    </row>
    <row r="11" spans="1:19" ht="22.5" customHeight="1" x14ac:dyDescent="0.2">
      <c r="A11" s="165" t="s">
        <v>50</v>
      </c>
      <c r="B11" s="166"/>
      <c r="C11" s="166"/>
      <c r="D11" s="166"/>
      <c r="E11" s="167"/>
      <c r="F11" s="107"/>
      <c r="G11" s="20"/>
      <c r="H11" s="20"/>
      <c r="I11" s="21"/>
      <c r="J11" s="97">
        <f>SUMIF(E21:E131,"výstup na prílohe I. ZFEU menej rozvinuté regióny",J21:J131)</f>
        <v>0</v>
      </c>
      <c r="K11" s="97">
        <f>SUMIF(E21:E131,"výstup na prílohe I. ZFEU menej rozvinuté regióny",K21:K131)</f>
        <v>0</v>
      </c>
      <c r="L11" s="97">
        <f>SUMIF(E21:E131,"výstup na prílohe I. ZFEU menej rozvinuté regióny",L21:L131)</f>
        <v>0</v>
      </c>
      <c r="M11" s="97">
        <f>SUMIF(E21:E131,"výstup na prílohe I. ZFEU menej rozvinuté regióny",M21:M131)</f>
        <v>0</v>
      </c>
      <c r="N11" s="97">
        <f>SUMIF(E21:E131,"výstup na prílohe I. ZFEU menej rozvinuté regióny",N21:N131)</f>
        <v>0</v>
      </c>
      <c r="O11" s="24"/>
      <c r="P11" s="97">
        <f>SUMIF(E21:E131,"výstup na prílohe I. ZFEU menej rozvinuté regióny",P21:P131)</f>
        <v>0</v>
      </c>
      <c r="Q11" s="98">
        <f>SUMIF(E21:E131,"výstup na prílohe I. ZFEU menej rozvinuté regióny",Q21:Q131)</f>
        <v>0</v>
      </c>
    </row>
    <row r="12" spans="1:19" ht="22.5" customHeight="1" x14ac:dyDescent="0.2">
      <c r="A12" s="145" t="s">
        <v>51</v>
      </c>
      <c r="B12" s="146"/>
      <c r="C12" s="146"/>
      <c r="D12" s="146"/>
      <c r="E12" s="147"/>
      <c r="F12" s="109"/>
      <c r="G12" s="59"/>
      <c r="H12" s="59"/>
      <c r="I12" s="60"/>
      <c r="J12" s="97">
        <f>SUMIF(E21:E131,"výstup na prílohe I. ZFEU ostatné regióny (Bratislavský kraj)",J21:J131)</f>
        <v>0</v>
      </c>
      <c r="K12" s="97">
        <f>SUMIF(E21:E131,"výstup na prílohe I. ZFEU ostatné regióny (Bratislavský kraj)",K21:K131)</f>
        <v>0</v>
      </c>
      <c r="L12" s="97">
        <f>SUMIF(E21:E131,"výstup na prílohe I. ZFEU ostatné regióny (Bratislavský kraj)",L21:L131)</f>
        <v>0</v>
      </c>
      <c r="M12" s="97">
        <f>SUMIF(E21:E131,"výstup na prílohe I. ZFEU ostatné regióny (Bratislavský kraj)",M21:M131)</f>
        <v>0</v>
      </c>
      <c r="N12" s="97">
        <f>SUMIF(E21:E131,"výstup na prílohe I. ZFEU ostatné regióny (Bratislavský kraj)",N21:N131)</f>
        <v>0</v>
      </c>
      <c r="O12" s="61"/>
      <c r="P12" s="97">
        <f>SUMIF(E21:E131,"výstup na prílohe I. ZFEU ostatné regióny (Bratislavský kraj)",P21:P131)</f>
        <v>0</v>
      </c>
      <c r="Q12" s="98">
        <f>SUMIF(E21:E131,"výstup na prílohe I. ZFEU ostatné regióny (Bratislavský kraj)",Q21:Q131)</f>
        <v>0</v>
      </c>
    </row>
    <row r="13" spans="1:19" ht="22.5" customHeight="1" x14ac:dyDescent="0.2">
      <c r="A13" s="145" t="s">
        <v>52</v>
      </c>
      <c r="B13" s="146"/>
      <c r="C13" s="146"/>
      <c r="D13" s="146"/>
      <c r="E13" s="147"/>
      <c r="F13" s="109"/>
      <c r="G13" s="59"/>
      <c r="H13" s="59"/>
      <c r="I13" s="60"/>
      <c r="J13" s="97">
        <f>SUMIF(E21:E131,"výstup mimo prílohy I. ZFEU - PO, KE, BB, ZA kraj",J21:J131)</f>
        <v>0</v>
      </c>
      <c r="K13" s="97">
        <f>SUMIF(E21:E131,"výstup mimo prílohy I. ZFEU - PO, KE, BB, ZA kraj",K21:K131)</f>
        <v>0</v>
      </c>
      <c r="L13" s="97">
        <f>SUMIF(E21:E131,"výstup mimo prílohy I. ZFEU - PO, KE, BB, ZA kraj",L21:L131)</f>
        <v>0</v>
      </c>
      <c r="M13" s="97">
        <f>SUMIF(E21:E131,"výstup mimo prílohy I. ZFEU - PO, KE, BB, ZA kraj",M21:M131)</f>
        <v>0</v>
      </c>
      <c r="N13" s="97">
        <f>SUMIF(E21:E131,"výstup mimo prílohy I. ZFEU - PO, KE, BB, ZA kraj",N21:N131)</f>
        <v>0</v>
      </c>
      <c r="O13" s="61"/>
      <c r="P13" s="97">
        <f>SUMIF(E21:E131,"výstup mimo prílohy I. ZFEU - PO, KE, BB, ZA kraj",P21:P131)</f>
        <v>0</v>
      </c>
      <c r="Q13" s="98">
        <f>SUMIF(E21:E131,"výstup mimo prílohy I. ZFEU - PO, KE, BB, ZA kraj",Q21:Q131)</f>
        <v>0</v>
      </c>
    </row>
    <row r="14" spans="1:19" ht="22.5" customHeight="1" x14ac:dyDescent="0.2">
      <c r="A14" s="145" t="s">
        <v>53</v>
      </c>
      <c r="B14" s="146"/>
      <c r="C14" s="146"/>
      <c r="D14" s="146"/>
      <c r="E14" s="147"/>
      <c r="F14" s="109"/>
      <c r="G14" s="59"/>
      <c r="H14" s="59"/>
      <c r="I14" s="60"/>
      <c r="J14" s="97">
        <f>SUMIF(E21:E131,"výstup mimo prílohy I. ZFEU - TN, NR, TT kraj",J21:J131)</f>
        <v>0</v>
      </c>
      <c r="K14" s="97">
        <f>SUMIF(E21:E131,"výstup mimo prílohy I. ZFEU - TN, NR, TT kraj",K21:K131)</f>
        <v>0</v>
      </c>
      <c r="L14" s="97">
        <f>SUMIF(E21:E131,"výstup mimo prílohy I. ZFEU - TN, NR, TT kraj",L21:L131)</f>
        <v>0</v>
      </c>
      <c r="M14" s="97">
        <f>SUMIF(E21:E131,"výstup mimo prílohy I. ZFEU - TN, NR, TT kraj",M21:M131)</f>
        <v>0</v>
      </c>
      <c r="N14" s="97">
        <f>SUMIF(E21:E131,"výstup mimo prílohy I. ZFEU - TN, NR, TT kraj",N21:N131)</f>
        <v>0</v>
      </c>
      <c r="O14" s="61"/>
      <c r="P14" s="97">
        <f>SUMIF(E21:E131,"výstup mimo prílohy I. ZFEU - TN, NR, TT kraj",P21:P131)</f>
        <v>0</v>
      </c>
      <c r="Q14" s="98">
        <f>SUMIF(E21:E131,"výstup mimo prílohy I. ZFEU - TN, NR, TT kraj",Q21:Q131)</f>
        <v>0</v>
      </c>
    </row>
    <row r="15" spans="1:19" ht="22.5" customHeight="1" x14ac:dyDescent="0.2">
      <c r="A15" s="145" t="s">
        <v>63</v>
      </c>
      <c r="B15" s="146"/>
      <c r="C15" s="146"/>
      <c r="D15" s="146"/>
      <c r="E15" s="147"/>
      <c r="F15" s="109"/>
      <c r="G15" s="59"/>
      <c r="H15" s="59"/>
      <c r="I15" s="60"/>
      <c r="J15" s="97">
        <f>SUMIF(E21:E131,"výstup mimo prílohy I. ZFEU - Bratislavský kraj",J21:J131)</f>
        <v>0</v>
      </c>
      <c r="K15" s="97">
        <f>SUMIF(E21:E131,"výstup mimo prílohy I. ZFEU - Bratislavský kraj",K21:K131)</f>
        <v>0</v>
      </c>
      <c r="L15" s="97">
        <f>SUMIF(E21:E131,"výstup mimo prílohy I. ZFEU - Bratislavský kraj",L21:L131)</f>
        <v>0</v>
      </c>
      <c r="M15" s="97">
        <f>SUMIF(E21:E131,"výstup mimo prílohy I. ZFEU - Bratislavský kraj",M21:M131)</f>
        <v>0</v>
      </c>
      <c r="N15" s="97">
        <f>SUMIF(E21:E131,"výstup mimo prílohy I. ZFEU - Bratislavský kraj",N21:N131)</f>
        <v>0</v>
      </c>
      <c r="O15" s="61"/>
      <c r="P15" s="97">
        <f>SUMIF(E21:E131,"výstup mimo prílohy I. ZFEU - Bratislavský kraj",P21:P131)</f>
        <v>0</v>
      </c>
      <c r="Q15" s="98">
        <f>SUMIF(E21:E131,"výstup mimo prílohy I. ZFEU - Bratislavský kraj",Q21:Q131)</f>
        <v>0</v>
      </c>
    </row>
    <row r="16" spans="1:19" ht="22.5" customHeight="1" x14ac:dyDescent="0.2">
      <c r="A16" s="148" t="s">
        <v>2</v>
      </c>
      <c r="B16" s="149"/>
      <c r="C16" s="149"/>
      <c r="D16" s="149"/>
      <c r="E16" s="150"/>
      <c r="F16" s="108"/>
      <c r="G16" s="22"/>
      <c r="H16" s="22"/>
      <c r="I16" s="23"/>
      <c r="J16" s="37"/>
      <c r="K16" s="37"/>
      <c r="L16" s="37"/>
      <c r="M16" s="37"/>
      <c r="N16" s="29">
        <f>SUM(J16:M16)</f>
        <v>0</v>
      </c>
      <c r="O16" s="11"/>
      <c r="P16" s="38"/>
      <c r="Q16" s="99">
        <f>N16-P16</f>
        <v>0</v>
      </c>
    </row>
    <row r="17" spans="1:20" ht="22.5" customHeight="1" thickBot="1" x14ac:dyDescent="0.25">
      <c r="A17" s="66" t="s">
        <v>3</v>
      </c>
      <c r="B17" s="67"/>
      <c r="C17" s="67"/>
      <c r="D17" s="67"/>
      <c r="E17" s="68"/>
      <c r="F17" s="13"/>
      <c r="G17" s="13"/>
      <c r="H17" s="13"/>
      <c r="I17" s="13"/>
      <c r="J17" s="30">
        <f>SUM(J11:J16)</f>
        <v>0</v>
      </c>
      <c r="K17" s="30">
        <f t="shared" ref="K17:N17" si="0">SUM(K11:K16)</f>
        <v>0</v>
      </c>
      <c r="L17" s="30">
        <f t="shared" si="0"/>
        <v>0</v>
      </c>
      <c r="M17" s="30">
        <f t="shared" si="0"/>
        <v>0</v>
      </c>
      <c r="N17" s="30">
        <f t="shared" si="0"/>
        <v>0</v>
      </c>
      <c r="O17" s="13"/>
      <c r="P17" s="30">
        <f>SUM(P11:P16)</f>
        <v>0</v>
      </c>
      <c r="Q17" s="100">
        <f>SUM(Q11:Q16)</f>
        <v>0</v>
      </c>
    </row>
    <row r="18" spans="1:20" ht="12.75" thickBot="1" x14ac:dyDescent="0.25">
      <c r="A18" s="3"/>
      <c r="B18" s="3"/>
      <c r="C18" s="3"/>
      <c r="D18" s="3"/>
      <c r="E18" s="58"/>
      <c r="F18" s="11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S18" s="1" t="s">
        <v>75</v>
      </c>
    </row>
    <row r="19" spans="1:20" ht="24.95" customHeight="1" x14ac:dyDescent="0.2">
      <c r="A19" s="4" t="s">
        <v>18</v>
      </c>
      <c r="B19" s="5"/>
      <c r="C19" s="18"/>
      <c r="D19" s="153" t="s">
        <v>71</v>
      </c>
      <c r="E19" s="171" t="s">
        <v>49</v>
      </c>
      <c r="F19" s="169" t="s">
        <v>72</v>
      </c>
      <c r="G19" s="155">
        <v>2020</v>
      </c>
      <c r="H19" s="156"/>
      <c r="I19" s="156"/>
      <c r="J19" s="156"/>
      <c r="K19" s="156"/>
      <c r="L19" s="156"/>
      <c r="M19" s="156"/>
      <c r="N19" s="156"/>
      <c r="O19" s="156"/>
      <c r="P19" s="156"/>
      <c r="Q19" s="157"/>
      <c r="S19" s="1" t="s">
        <v>76</v>
      </c>
    </row>
    <row r="20" spans="1:20" ht="24.95" customHeight="1" thickBot="1" x14ac:dyDescent="0.25">
      <c r="A20" s="6" t="s">
        <v>19</v>
      </c>
      <c r="B20" s="7"/>
      <c r="C20" s="19"/>
      <c r="D20" s="173"/>
      <c r="E20" s="172"/>
      <c r="F20" s="174"/>
      <c r="G20" s="17" t="s">
        <v>17</v>
      </c>
      <c r="H20" s="9" t="s">
        <v>16</v>
      </c>
      <c r="I20" s="9" t="s">
        <v>11</v>
      </c>
      <c r="J20" s="9" t="s">
        <v>4</v>
      </c>
      <c r="K20" s="9" t="s">
        <v>5</v>
      </c>
      <c r="L20" s="9" t="s">
        <v>6</v>
      </c>
      <c r="M20" s="9" t="s">
        <v>7</v>
      </c>
      <c r="N20" s="9" t="s">
        <v>12</v>
      </c>
      <c r="O20" s="8" t="s">
        <v>13</v>
      </c>
      <c r="P20" s="8" t="s">
        <v>14</v>
      </c>
      <c r="Q20" s="10" t="s">
        <v>15</v>
      </c>
      <c r="T20" s="132">
        <f>COUNTIF(T21:T131,"nekorektne zadané údaje")</f>
        <v>0</v>
      </c>
    </row>
    <row r="21" spans="1:20" s="12" customFormat="1" ht="24.95" customHeight="1" x14ac:dyDescent="0.2">
      <c r="A21" s="143"/>
      <c r="B21" s="144"/>
      <c r="C21" s="144"/>
      <c r="D21" s="114"/>
      <c r="E21" s="112"/>
      <c r="F21" s="117"/>
      <c r="G21" s="31"/>
      <c r="H21" s="32"/>
      <c r="I21" s="27">
        <f>ROUNDDOWN(G21*H21,2)</f>
        <v>0</v>
      </c>
      <c r="J21" s="32"/>
      <c r="K21" s="32"/>
      <c r="L21" s="32"/>
      <c r="M21" s="32"/>
      <c r="N21" s="27">
        <f>SUM(J21:M21)</f>
        <v>0</v>
      </c>
      <c r="O21" s="28" t="str">
        <f>IF(ROUNDDOWN(G21*H21,2)-ROUNDDOWN(SUM(J21:M21),2)=0,"","zlý súčet")</f>
        <v/>
      </c>
      <c r="P21" s="39"/>
      <c r="Q21" s="42">
        <f>N21-P21</f>
        <v>0</v>
      </c>
      <c r="S21" s="121" t="str">
        <f>IF(D21="menej rozvinuté regióny","MRR",IF(D21="iné regióny","ine_regiony",""))</f>
        <v/>
      </c>
      <c r="T21" s="121" t="str">
        <f>IF(AND(I21&gt;0,OR(D21="",E21="")),"nekorektne zadané údaje",IF(AND(D21="iné regióny",OR(E21="výstup na prílohe I. ZFEU menej rozvinuté regióny",E21="výstup mimo prílohy I. ZFEU - PO, KE, BB, ZA kraj",E21="výstup mimo prílohy I. ZFEU - TN, NR, TT kraj")),"nekorektne zadané údaje",IF(AND(D21="menej rozvinuté regióny",OR(E21="výstup na prílohe I. ZFEU ostatné regióny (Bratislavský kraj)",E21="výstup mimo prílohy I. ZFEU - Bratislavský kraj")),"nekorektne zadané údaje","")))</f>
        <v/>
      </c>
    </row>
    <row r="22" spans="1:20" s="2" customFormat="1" ht="24.95" customHeight="1" x14ac:dyDescent="0.2">
      <c r="A22" s="139"/>
      <c r="B22" s="140"/>
      <c r="C22" s="140"/>
      <c r="D22" s="122"/>
      <c r="E22" s="111"/>
      <c r="F22" s="118"/>
      <c r="G22" s="31"/>
      <c r="H22" s="32"/>
      <c r="I22" s="27">
        <f t="shared" ref="I22:I85" si="1">ROUNDDOWN(G22*H22,2)</f>
        <v>0</v>
      </c>
      <c r="J22" s="34"/>
      <c r="K22" s="34"/>
      <c r="L22" s="34"/>
      <c r="M22" s="34"/>
      <c r="N22" s="29">
        <f t="shared" ref="N22:N85" si="2">SUM(J22:M22)</f>
        <v>0</v>
      </c>
      <c r="O22" s="28" t="str">
        <f t="shared" ref="O22:O85" si="3">IF(ROUNDDOWN(G22*H22,2)-ROUNDDOWN(SUM(J22:M22),2)=0,"","zlý súčet")</f>
        <v/>
      </c>
      <c r="P22" s="40"/>
      <c r="Q22" s="43">
        <f t="shared" ref="Q22:Q85" si="4">N22-P22</f>
        <v>0</v>
      </c>
      <c r="S22" s="121" t="str">
        <f t="shared" ref="S22:S85" si="5">IF(D22="menej rozvinuté regióny","MRR",IF(D22="iné regióny","ine_regiony",""))</f>
        <v/>
      </c>
      <c r="T22" s="121" t="str">
        <f t="shared" ref="T22:T85" si="6">IF(AND(I22&gt;0,OR(D22="",E22="")),"nekorektne zadané údaje",IF(AND(D22="iné regióny",OR(E22="výstup na prílohe I. ZFEU menej rozvinuté regióny",E22="výstup mimo prílohy I. ZFEU - PO, KE, BB, ZA kraj",E22="výstup mimo prílohy I. ZFEU - TN, NR, TT kraj")),"nekorektne zadané údaje",IF(AND(D22="menej rozvinuté regióny",OR(E22="výstup na prílohe I. ZFEU ostatné regióny (Bratislavský kraj)",E22="výstup mimo prílohy I. ZFEU - Bratislavský kraj")),"nekorektne zadané údaje","")))</f>
        <v/>
      </c>
    </row>
    <row r="23" spans="1:20" s="2" customFormat="1" ht="24.95" customHeight="1" x14ac:dyDescent="0.2">
      <c r="A23" s="139"/>
      <c r="B23" s="140"/>
      <c r="C23" s="140"/>
      <c r="D23" s="122"/>
      <c r="E23" s="111"/>
      <c r="F23" s="118"/>
      <c r="G23" s="31"/>
      <c r="H23" s="32"/>
      <c r="I23" s="27">
        <f t="shared" si="1"/>
        <v>0</v>
      </c>
      <c r="J23" s="34"/>
      <c r="K23" s="34"/>
      <c r="L23" s="34"/>
      <c r="M23" s="34"/>
      <c r="N23" s="29">
        <f t="shared" si="2"/>
        <v>0</v>
      </c>
      <c r="O23" s="28" t="str">
        <f t="shared" si="3"/>
        <v/>
      </c>
      <c r="P23" s="40"/>
      <c r="Q23" s="43">
        <f t="shared" si="4"/>
        <v>0</v>
      </c>
      <c r="S23" s="121" t="str">
        <f t="shared" si="5"/>
        <v/>
      </c>
      <c r="T23" s="121" t="str">
        <f t="shared" si="6"/>
        <v/>
      </c>
    </row>
    <row r="24" spans="1:20" s="2" customFormat="1" ht="24.95" customHeight="1" x14ac:dyDescent="0.2">
      <c r="A24" s="139"/>
      <c r="B24" s="140"/>
      <c r="C24" s="140"/>
      <c r="D24" s="122"/>
      <c r="E24" s="111"/>
      <c r="F24" s="118"/>
      <c r="G24" s="31"/>
      <c r="H24" s="32"/>
      <c r="I24" s="27">
        <f t="shared" si="1"/>
        <v>0</v>
      </c>
      <c r="J24" s="34"/>
      <c r="K24" s="34"/>
      <c r="L24" s="34"/>
      <c r="M24" s="34"/>
      <c r="N24" s="29">
        <f t="shared" si="2"/>
        <v>0</v>
      </c>
      <c r="O24" s="28" t="str">
        <f t="shared" si="3"/>
        <v/>
      </c>
      <c r="P24" s="40"/>
      <c r="Q24" s="43">
        <f t="shared" si="4"/>
        <v>0</v>
      </c>
      <c r="S24" s="121" t="str">
        <f t="shared" si="5"/>
        <v/>
      </c>
      <c r="T24" s="121" t="str">
        <f t="shared" si="6"/>
        <v/>
      </c>
    </row>
    <row r="25" spans="1:20" s="2" customFormat="1" ht="24.95" customHeight="1" x14ac:dyDescent="0.2">
      <c r="A25" s="139"/>
      <c r="B25" s="140"/>
      <c r="C25" s="140"/>
      <c r="D25" s="122"/>
      <c r="E25" s="111"/>
      <c r="F25" s="118"/>
      <c r="G25" s="31"/>
      <c r="H25" s="32"/>
      <c r="I25" s="27">
        <f t="shared" si="1"/>
        <v>0</v>
      </c>
      <c r="J25" s="34"/>
      <c r="K25" s="34"/>
      <c r="L25" s="34"/>
      <c r="M25" s="34"/>
      <c r="N25" s="29">
        <f t="shared" si="2"/>
        <v>0</v>
      </c>
      <c r="O25" s="28" t="str">
        <f t="shared" si="3"/>
        <v/>
      </c>
      <c r="P25" s="40"/>
      <c r="Q25" s="43">
        <f t="shared" si="4"/>
        <v>0</v>
      </c>
      <c r="S25" s="121" t="str">
        <f t="shared" si="5"/>
        <v/>
      </c>
      <c r="T25" s="121" t="str">
        <f t="shared" si="6"/>
        <v/>
      </c>
    </row>
    <row r="26" spans="1:20" s="2" customFormat="1" ht="24.95" customHeight="1" x14ac:dyDescent="0.2">
      <c r="A26" s="139"/>
      <c r="B26" s="140"/>
      <c r="C26" s="140"/>
      <c r="D26" s="122"/>
      <c r="E26" s="111"/>
      <c r="F26" s="118"/>
      <c r="G26" s="33"/>
      <c r="H26" s="34"/>
      <c r="I26" s="27">
        <f t="shared" si="1"/>
        <v>0</v>
      </c>
      <c r="J26" s="34"/>
      <c r="K26" s="34"/>
      <c r="L26" s="34"/>
      <c r="M26" s="34"/>
      <c r="N26" s="29">
        <f t="shared" si="2"/>
        <v>0</v>
      </c>
      <c r="O26" s="28" t="str">
        <f t="shared" si="3"/>
        <v/>
      </c>
      <c r="P26" s="40"/>
      <c r="Q26" s="43">
        <f t="shared" si="4"/>
        <v>0</v>
      </c>
      <c r="S26" s="121" t="str">
        <f t="shared" si="5"/>
        <v/>
      </c>
      <c r="T26" s="121" t="str">
        <f t="shared" si="6"/>
        <v/>
      </c>
    </row>
    <row r="27" spans="1:20" s="2" customFormat="1" ht="24.95" customHeight="1" x14ac:dyDescent="0.2">
      <c r="A27" s="139"/>
      <c r="B27" s="140"/>
      <c r="C27" s="140"/>
      <c r="D27" s="122"/>
      <c r="E27" s="111"/>
      <c r="F27" s="118"/>
      <c r="G27" s="33"/>
      <c r="H27" s="34"/>
      <c r="I27" s="27">
        <f t="shared" si="1"/>
        <v>0</v>
      </c>
      <c r="J27" s="34"/>
      <c r="K27" s="34"/>
      <c r="L27" s="34"/>
      <c r="M27" s="34"/>
      <c r="N27" s="29">
        <f t="shared" si="2"/>
        <v>0</v>
      </c>
      <c r="O27" s="28" t="str">
        <f t="shared" si="3"/>
        <v/>
      </c>
      <c r="P27" s="40"/>
      <c r="Q27" s="43">
        <f t="shared" si="4"/>
        <v>0</v>
      </c>
      <c r="S27" s="121" t="str">
        <f t="shared" si="5"/>
        <v/>
      </c>
      <c r="T27" s="121" t="str">
        <f t="shared" si="6"/>
        <v/>
      </c>
    </row>
    <row r="28" spans="1:20" s="2" customFormat="1" ht="24.95" customHeight="1" x14ac:dyDescent="0.2">
      <c r="A28" s="139"/>
      <c r="B28" s="140"/>
      <c r="C28" s="140"/>
      <c r="D28" s="122"/>
      <c r="E28" s="111"/>
      <c r="F28" s="118"/>
      <c r="G28" s="33"/>
      <c r="H28" s="34"/>
      <c r="I28" s="27">
        <f t="shared" si="1"/>
        <v>0</v>
      </c>
      <c r="J28" s="34"/>
      <c r="K28" s="34"/>
      <c r="L28" s="34"/>
      <c r="M28" s="34"/>
      <c r="N28" s="29">
        <f t="shared" si="2"/>
        <v>0</v>
      </c>
      <c r="O28" s="28" t="str">
        <f t="shared" si="3"/>
        <v/>
      </c>
      <c r="P28" s="40"/>
      <c r="Q28" s="43">
        <f t="shared" si="4"/>
        <v>0</v>
      </c>
      <c r="S28" s="121" t="str">
        <f t="shared" si="5"/>
        <v/>
      </c>
      <c r="T28" s="121" t="str">
        <f t="shared" si="6"/>
        <v/>
      </c>
    </row>
    <row r="29" spans="1:20" s="2" customFormat="1" ht="24.95" customHeight="1" x14ac:dyDescent="0.2">
      <c r="A29" s="139"/>
      <c r="B29" s="140"/>
      <c r="C29" s="140"/>
      <c r="D29" s="122"/>
      <c r="E29" s="111"/>
      <c r="F29" s="118"/>
      <c r="G29" s="33"/>
      <c r="H29" s="34"/>
      <c r="I29" s="27">
        <f t="shared" si="1"/>
        <v>0</v>
      </c>
      <c r="J29" s="34"/>
      <c r="K29" s="34"/>
      <c r="L29" s="34"/>
      <c r="M29" s="34"/>
      <c r="N29" s="29">
        <f t="shared" si="2"/>
        <v>0</v>
      </c>
      <c r="O29" s="28" t="str">
        <f t="shared" si="3"/>
        <v/>
      </c>
      <c r="P29" s="40"/>
      <c r="Q29" s="43">
        <f t="shared" si="4"/>
        <v>0</v>
      </c>
      <c r="S29" s="121" t="str">
        <f t="shared" si="5"/>
        <v/>
      </c>
      <c r="T29" s="121" t="str">
        <f t="shared" si="6"/>
        <v/>
      </c>
    </row>
    <row r="30" spans="1:20" s="2" customFormat="1" ht="24.95" customHeight="1" x14ac:dyDescent="0.2">
      <c r="A30" s="139"/>
      <c r="B30" s="140"/>
      <c r="C30" s="140"/>
      <c r="D30" s="122"/>
      <c r="E30" s="111"/>
      <c r="F30" s="118"/>
      <c r="G30" s="33"/>
      <c r="H30" s="34"/>
      <c r="I30" s="27">
        <f t="shared" si="1"/>
        <v>0</v>
      </c>
      <c r="J30" s="34"/>
      <c r="K30" s="34"/>
      <c r="L30" s="34"/>
      <c r="M30" s="34"/>
      <c r="N30" s="29">
        <f t="shared" si="2"/>
        <v>0</v>
      </c>
      <c r="O30" s="28" t="str">
        <f t="shared" si="3"/>
        <v/>
      </c>
      <c r="P30" s="40"/>
      <c r="Q30" s="43">
        <f t="shared" si="4"/>
        <v>0</v>
      </c>
      <c r="S30" s="121" t="str">
        <f t="shared" si="5"/>
        <v/>
      </c>
      <c r="T30" s="121" t="str">
        <f t="shared" si="6"/>
        <v/>
      </c>
    </row>
    <row r="31" spans="1:20" s="2" customFormat="1" ht="24.95" customHeight="1" x14ac:dyDescent="0.2">
      <c r="A31" s="139"/>
      <c r="B31" s="140"/>
      <c r="C31" s="140"/>
      <c r="D31" s="122"/>
      <c r="E31" s="111"/>
      <c r="F31" s="118"/>
      <c r="G31" s="33"/>
      <c r="H31" s="34"/>
      <c r="I31" s="27">
        <f t="shared" si="1"/>
        <v>0</v>
      </c>
      <c r="J31" s="34"/>
      <c r="K31" s="34"/>
      <c r="L31" s="34"/>
      <c r="M31" s="34"/>
      <c r="N31" s="29">
        <f t="shared" si="2"/>
        <v>0</v>
      </c>
      <c r="O31" s="28" t="str">
        <f t="shared" si="3"/>
        <v/>
      </c>
      <c r="P31" s="40"/>
      <c r="Q31" s="43">
        <f t="shared" si="4"/>
        <v>0</v>
      </c>
      <c r="S31" s="121" t="str">
        <f t="shared" si="5"/>
        <v/>
      </c>
      <c r="T31" s="121" t="str">
        <f t="shared" si="6"/>
        <v/>
      </c>
    </row>
    <row r="32" spans="1:20" s="2" customFormat="1" ht="24.95" customHeight="1" x14ac:dyDescent="0.2">
      <c r="A32" s="139"/>
      <c r="B32" s="140"/>
      <c r="C32" s="140"/>
      <c r="D32" s="122"/>
      <c r="E32" s="111"/>
      <c r="F32" s="118"/>
      <c r="G32" s="33"/>
      <c r="H32" s="34"/>
      <c r="I32" s="27">
        <f t="shared" si="1"/>
        <v>0</v>
      </c>
      <c r="J32" s="34"/>
      <c r="K32" s="34"/>
      <c r="L32" s="34"/>
      <c r="M32" s="34"/>
      <c r="N32" s="29">
        <f t="shared" si="2"/>
        <v>0</v>
      </c>
      <c r="O32" s="28" t="str">
        <f t="shared" si="3"/>
        <v/>
      </c>
      <c r="P32" s="40"/>
      <c r="Q32" s="43">
        <f t="shared" si="4"/>
        <v>0</v>
      </c>
      <c r="S32" s="121" t="str">
        <f t="shared" si="5"/>
        <v/>
      </c>
      <c r="T32" s="121" t="str">
        <f t="shared" si="6"/>
        <v/>
      </c>
    </row>
    <row r="33" spans="1:20" s="2" customFormat="1" ht="24.95" customHeight="1" x14ac:dyDescent="0.2">
      <c r="A33" s="139"/>
      <c r="B33" s="140"/>
      <c r="C33" s="140"/>
      <c r="D33" s="122"/>
      <c r="E33" s="111"/>
      <c r="F33" s="118"/>
      <c r="G33" s="33"/>
      <c r="H33" s="34"/>
      <c r="I33" s="27">
        <f t="shared" si="1"/>
        <v>0</v>
      </c>
      <c r="J33" s="34"/>
      <c r="K33" s="34"/>
      <c r="L33" s="34"/>
      <c r="M33" s="34"/>
      <c r="N33" s="29">
        <f t="shared" si="2"/>
        <v>0</v>
      </c>
      <c r="O33" s="28" t="str">
        <f t="shared" si="3"/>
        <v/>
      </c>
      <c r="P33" s="40"/>
      <c r="Q33" s="43">
        <f t="shared" si="4"/>
        <v>0</v>
      </c>
      <c r="S33" s="121" t="str">
        <f t="shared" si="5"/>
        <v/>
      </c>
      <c r="T33" s="121" t="str">
        <f t="shared" si="6"/>
        <v/>
      </c>
    </row>
    <row r="34" spans="1:20" s="2" customFormat="1" ht="24.95" customHeight="1" x14ac:dyDescent="0.2">
      <c r="A34" s="139"/>
      <c r="B34" s="140"/>
      <c r="C34" s="140"/>
      <c r="D34" s="122"/>
      <c r="E34" s="111"/>
      <c r="F34" s="118"/>
      <c r="G34" s="33"/>
      <c r="H34" s="34"/>
      <c r="I34" s="27">
        <f t="shared" si="1"/>
        <v>0</v>
      </c>
      <c r="J34" s="34"/>
      <c r="K34" s="34"/>
      <c r="L34" s="34"/>
      <c r="M34" s="34"/>
      <c r="N34" s="29">
        <f t="shared" si="2"/>
        <v>0</v>
      </c>
      <c r="O34" s="28" t="str">
        <f t="shared" si="3"/>
        <v/>
      </c>
      <c r="P34" s="40"/>
      <c r="Q34" s="43">
        <f t="shared" si="4"/>
        <v>0</v>
      </c>
      <c r="S34" s="121" t="str">
        <f t="shared" si="5"/>
        <v/>
      </c>
      <c r="T34" s="121" t="str">
        <f t="shared" si="6"/>
        <v/>
      </c>
    </row>
    <row r="35" spans="1:20" ht="24.95" customHeight="1" x14ac:dyDescent="0.2">
      <c r="A35" s="139"/>
      <c r="B35" s="140"/>
      <c r="C35" s="140"/>
      <c r="D35" s="122"/>
      <c r="E35" s="111"/>
      <c r="F35" s="118"/>
      <c r="G35" s="33"/>
      <c r="H35" s="34"/>
      <c r="I35" s="27">
        <f t="shared" si="1"/>
        <v>0</v>
      </c>
      <c r="J35" s="34"/>
      <c r="K35" s="34"/>
      <c r="L35" s="34"/>
      <c r="M35" s="34"/>
      <c r="N35" s="29">
        <f t="shared" si="2"/>
        <v>0</v>
      </c>
      <c r="O35" s="28" t="str">
        <f t="shared" si="3"/>
        <v/>
      </c>
      <c r="P35" s="40"/>
      <c r="Q35" s="43">
        <f t="shared" si="4"/>
        <v>0</v>
      </c>
      <c r="S35" s="121" t="str">
        <f t="shared" si="5"/>
        <v/>
      </c>
      <c r="T35" s="121" t="str">
        <f t="shared" si="6"/>
        <v/>
      </c>
    </row>
    <row r="36" spans="1:20" ht="24.95" customHeight="1" x14ac:dyDescent="0.2">
      <c r="A36" s="139"/>
      <c r="B36" s="140"/>
      <c r="C36" s="140"/>
      <c r="D36" s="122"/>
      <c r="E36" s="111"/>
      <c r="F36" s="118"/>
      <c r="G36" s="33"/>
      <c r="H36" s="34"/>
      <c r="I36" s="27">
        <f t="shared" si="1"/>
        <v>0</v>
      </c>
      <c r="J36" s="34"/>
      <c r="K36" s="34"/>
      <c r="L36" s="34"/>
      <c r="M36" s="34"/>
      <c r="N36" s="29">
        <f t="shared" si="2"/>
        <v>0</v>
      </c>
      <c r="O36" s="28" t="str">
        <f t="shared" si="3"/>
        <v/>
      </c>
      <c r="P36" s="40"/>
      <c r="Q36" s="43">
        <f t="shared" si="4"/>
        <v>0</v>
      </c>
      <c r="S36" s="121" t="str">
        <f t="shared" si="5"/>
        <v/>
      </c>
      <c r="T36" s="121" t="str">
        <f t="shared" si="6"/>
        <v/>
      </c>
    </row>
    <row r="37" spans="1:20" ht="24.95" customHeight="1" x14ac:dyDescent="0.2">
      <c r="A37" s="139"/>
      <c r="B37" s="140"/>
      <c r="C37" s="140"/>
      <c r="D37" s="122"/>
      <c r="E37" s="111"/>
      <c r="F37" s="118"/>
      <c r="G37" s="33"/>
      <c r="H37" s="34"/>
      <c r="I37" s="27">
        <f t="shared" si="1"/>
        <v>0</v>
      </c>
      <c r="J37" s="34"/>
      <c r="K37" s="34"/>
      <c r="L37" s="34"/>
      <c r="M37" s="34"/>
      <c r="N37" s="29">
        <f t="shared" si="2"/>
        <v>0</v>
      </c>
      <c r="O37" s="28" t="str">
        <f t="shared" si="3"/>
        <v/>
      </c>
      <c r="P37" s="40"/>
      <c r="Q37" s="43">
        <f t="shared" si="4"/>
        <v>0</v>
      </c>
      <c r="S37" s="121" t="str">
        <f t="shared" si="5"/>
        <v/>
      </c>
      <c r="T37" s="121" t="str">
        <f t="shared" si="6"/>
        <v/>
      </c>
    </row>
    <row r="38" spans="1:20" ht="24.95" customHeight="1" x14ac:dyDescent="0.2">
      <c r="A38" s="139"/>
      <c r="B38" s="140"/>
      <c r="C38" s="140"/>
      <c r="D38" s="122"/>
      <c r="E38" s="111"/>
      <c r="F38" s="118"/>
      <c r="G38" s="33"/>
      <c r="H38" s="34"/>
      <c r="I38" s="27">
        <f t="shared" si="1"/>
        <v>0</v>
      </c>
      <c r="J38" s="34"/>
      <c r="K38" s="34"/>
      <c r="L38" s="34"/>
      <c r="M38" s="34"/>
      <c r="N38" s="29">
        <f t="shared" si="2"/>
        <v>0</v>
      </c>
      <c r="O38" s="28" t="str">
        <f t="shared" si="3"/>
        <v/>
      </c>
      <c r="P38" s="40"/>
      <c r="Q38" s="43">
        <f t="shared" si="4"/>
        <v>0</v>
      </c>
      <c r="S38" s="121" t="str">
        <f t="shared" si="5"/>
        <v/>
      </c>
      <c r="T38" s="121" t="str">
        <f t="shared" si="6"/>
        <v/>
      </c>
    </row>
    <row r="39" spans="1:20" ht="24.95" customHeight="1" x14ac:dyDescent="0.2">
      <c r="A39" s="139"/>
      <c r="B39" s="140"/>
      <c r="C39" s="140"/>
      <c r="D39" s="122"/>
      <c r="E39" s="111"/>
      <c r="F39" s="118"/>
      <c r="G39" s="33"/>
      <c r="H39" s="34"/>
      <c r="I39" s="27">
        <f t="shared" si="1"/>
        <v>0</v>
      </c>
      <c r="J39" s="34"/>
      <c r="K39" s="34"/>
      <c r="L39" s="34"/>
      <c r="M39" s="34"/>
      <c r="N39" s="29">
        <f t="shared" si="2"/>
        <v>0</v>
      </c>
      <c r="O39" s="28" t="str">
        <f t="shared" si="3"/>
        <v/>
      </c>
      <c r="P39" s="40"/>
      <c r="Q39" s="43">
        <f t="shared" si="4"/>
        <v>0</v>
      </c>
      <c r="S39" s="121" t="str">
        <f t="shared" si="5"/>
        <v/>
      </c>
      <c r="T39" s="121" t="str">
        <f t="shared" si="6"/>
        <v/>
      </c>
    </row>
    <row r="40" spans="1:20" ht="24.95" customHeight="1" x14ac:dyDescent="0.2">
      <c r="A40" s="139"/>
      <c r="B40" s="140"/>
      <c r="C40" s="140"/>
      <c r="D40" s="122"/>
      <c r="E40" s="111"/>
      <c r="F40" s="118"/>
      <c r="G40" s="33"/>
      <c r="H40" s="34"/>
      <c r="I40" s="27">
        <f t="shared" si="1"/>
        <v>0</v>
      </c>
      <c r="J40" s="34"/>
      <c r="K40" s="34"/>
      <c r="L40" s="34"/>
      <c r="M40" s="34"/>
      <c r="N40" s="29">
        <f t="shared" si="2"/>
        <v>0</v>
      </c>
      <c r="O40" s="28" t="str">
        <f t="shared" si="3"/>
        <v/>
      </c>
      <c r="P40" s="40"/>
      <c r="Q40" s="43">
        <f t="shared" si="4"/>
        <v>0</v>
      </c>
      <c r="S40" s="121" t="str">
        <f t="shared" si="5"/>
        <v/>
      </c>
      <c r="T40" s="121" t="str">
        <f t="shared" si="6"/>
        <v/>
      </c>
    </row>
    <row r="41" spans="1:20" ht="24.95" customHeight="1" x14ac:dyDescent="0.2">
      <c r="A41" s="139"/>
      <c r="B41" s="140"/>
      <c r="C41" s="140"/>
      <c r="D41" s="122"/>
      <c r="E41" s="111"/>
      <c r="F41" s="118"/>
      <c r="G41" s="33"/>
      <c r="H41" s="34"/>
      <c r="I41" s="27">
        <f t="shared" si="1"/>
        <v>0</v>
      </c>
      <c r="J41" s="34"/>
      <c r="K41" s="34"/>
      <c r="L41" s="34"/>
      <c r="M41" s="34"/>
      <c r="N41" s="29">
        <f t="shared" si="2"/>
        <v>0</v>
      </c>
      <c r="O41" s="28" t="str">
        <f t="shared" si="3"/>
        <v/>
      </c>
      <c r="P41" s="40"/>
      <c r="Q41" s="43">
        <f t="shared" si="4"/>
        <v>0</v>
      </c>
      <c r="S41" s="121" t="str">
        <f t="shared" si="5"/>
        <v/>
      </c>
      <c r="T41" s="121" t="str">
        <f t="shared" si="6"/>
        <v/>
      </c>
    </row>
    <row r="42" spans="1:20" ht="24.95" customHeight="1" x14ac:dyDescent="0.2">
      <c r="A42" s="139"/>
      <c r="B42" s="140"/>
      <c r="C42" s="140"/>
      <c r="D42" s="122"/>
      <c r="E42" s="111"/>
      <c r="F42" s="118"/>
      <c r="G42" s="33"/>
      <c r="H42" s="34"/>
      <c r="I42" s="27">
        <f t="shared" si="1"/>
        <v>0</v>
      </c>
      <c r="J42" s="34"/>
      <c r="K42" s="34"/>
      <c r="L42" s="34"/>
      <c r="M42" s="34"/>
      <c r="N42" s="29">
        <f t="shared" si="2"/>
        <v>0</v>
      </c>
      <c r="O42" s="28" t="str">
        <f t="shared" si="3"/>
        <v/>
      </c>
      <c r="P42" s="40"/>
      <c r="Q42" s="43">
        <f t="shared" si="4"/>
        <v>0</v>
      </c>
      <c r="S42" s="121" t="str">
        <f t="shared" si="5"/>
        <v/>
      </c>
      <c r="T42" s="121" t="str">
        <f t="shared" si="6"/>
        <v/>
      </c>
    </row>
    <row r="43" spans="1:20" ht="24.95" customHeight="1" x14ac:dyDescent="0.2">
      <c r="A43" s="139"/>
      <c r="B43" s="140"/>
      <c r="C43" s="140"/>
      <c r="D43" s="122"/>
      <c r="E43" s="111"/>
      <c r="F43" s="118"/>
      <c r="G43" s="33"/>
      <c r="H43" s="34"/>
      <c r="I43" s="27">
        <f t="shared" si="1"/>
        <v>0</v>
      </c>
      <c r="J43" s="34"/>
      <c r="K43" s="34"/>
      <c r="L43" s="34"/>
      <c r="M43" s="34"/>
      <c r="N43" s="29">
        <f t="shared" si="2"/>
        <v>0</v>
      </c>
      <c r="O43" s="28" t="str">
        <f t="shared" si="3"/>
        <v/>
      </c>
      <c r="P43" s="40"/>
      <c r="Q43" s="43">
        <f t="shared" si="4"/>
        <v>0</v>
      </c>
      <c r="S43" s="121" t="str">
        <f t="shared" si="5"/>
        <v/>
      </c>
      <c r="T43" s="121" t="str">
        <f t="shared" si="6"/>
        <v/>
      </c>
    </row>
    <row r="44" spans="1:20" ht="24.95" customHeight="1" x14ac:dyDescent="0.2">
      <c r="A44" s="139"/>
      <c r="B44" s="140"/>
      <c r="C44" s="140"/>
      <c r="D44" s="122"/>
      <c r="E44" s="111"/>
      <c r="F44" s="118"/>
      <c r="G44" s="33"/>
      <c r="H44" s="34"/>
      <c r="I44" s="27">
        <f t="shared" si="1"/>
        <v>0</v>
      </c>
      <c r="J44" s="34"/>
      <c r="K44" s="34"/>
      <c r="L44" s="34"/>
      <c r="M44" s="34"/>
      <c r="N44" s="29">
        <f t="shared" si="2"/>
        <v>0</v>
      </c>
      <c r="O44" s="28" t="str">
        <f t="shared" si="3"/>
        <v/>
      </c>
      <c r="P44" s="40"/>
      <c r="Q44" s="43">
        <f t="shared" si="4"/>
        <v>0</v>
      </c>
      <c r="S44" s="121" t="str">
        <f t="shared" si="5"/>
        <v/>
      </c>
      <c r="T44" s="121" t="str">
        <f t="shared" si="6"/>
        <v/>
      </c>
    </row>
    <row r="45" spans="1:20" ht="24.95" customHeight="1" x14ac:dyDescent="0.2">
      <c r="A45" s="139"/>
      <c r="B45" s="140"/>
      <c r="C45" s="140"/>
      <c r="D45" s="122"/>
      <c r="E45" s="111"/>
      <c r="F45" s="118"/>
      <c r="G45" s="33"/>
      <c r="H45" s="34"/>
      <c r="I45" s="27">
        <f t="shared" si="1"/>
        <v>0</v>
      </c>
      <c r="J45" s="34"/>
      <c r="K45" s="34"/>
      <c r="L45" s="34"/>
      <c r="M45" s="34"/>
      <c r="N45" s="29">
        <f t="shared" si="2"/>
        <v>0</v>
      </c>
      <c r="O45" s="28" t="str">
        <f t="shared" si="3"/>
        <v/>
      </c>
      <c r="P45" s="40"/>
      <c r="Q45" s="43">
        <f t="shared" si="4"/>
        <v>0</v>
      </c>
      <c r="S45" s="121" t="str">
        <f t="shared" si="5"/>
        <v/>
      </c>
      <c r="T45" s="121" t="str">
        <f t="shared" si="6"/>
        <v/>
      </c>
    </row>
    <row r="46" spans="1:20" ht="24.95" customHeight="1" x14ac:dyDescent="0.2">
      <c r="A46" s="139"/>
      <c r="B46" s="140"/>
      <c r="C46" s="140"/>
      <c r="D46" s="122"/>
      <c r="E46" s="111"/>
      <c r="F46" s="118"/>
      <c r="G46" s="33"/>
      <c r="H46" s="34"/>
      <c r="I46" s="27">
        <f t="shared" si="1"/>
        <v>0</v>
      </c>
      <c r="J46" s="34"/>
      <c r="K46" s="34"/>
      <c r="L46" s="34"/>
      <c r="M46" s="34"/>
      <c r="N46" s="29">
        <f t="shared" si="2"/>
        <v>0</v>
      </c>
      <c r="O46" s="28" t="str">
        <f t="shared" si="3"/>
        <v/>
      </c>
      <c r="P46" s="40"/>
      <c r="Q46" s="43">
        <f t="shared" si="4"/>
        <v>0</v>
      </c>
      <c r="S46" s="121" t="str">
        <f t="shared" si="5"/>
        <v/>
      </c>
      <c r="T46" s="121" t="str">
        <f t="shared" si="6"/>
        <v/>
      </c>
    </row>
    <row r="47" spans="1:20" ht="24.95" customHeight="1" x14ac:dyDescent="0.2">
      <c r="A47" s="139"/>
      <c r="B47" s="140"/>
      <c r="C47" s="140"/>
      <c r="D47" s="122"/>
      <c r="E47" s="111"/>
      <c r="F47" s="118"/>
      <c r="G47" s="33"/>
      <c r="H47" s="34"/>
      <c r="I47" s="27">
        <f t="shared" si="1"/>
        <v>0</v>
      </c>
      <c r="J47" s="34"/>
      <c r="K47" s="34"/>
      <c r="L47" s="34"/>
      <c r="M47" s="34"/>
      <c r="N47" s="29">
        <f t="shared" si="2"/>
        <v>0</v>
      </c>
      <c r="O47" s="28" t="str">
        <f t="shared" si="3"/>
        <v/>
      </c>
      <c r="P47" s="40"/>
      <c r="Q47" s="43">
        <f t="shared" si="4"/>
        <v>0</v>
      </c>
      <c r="S47" s="121" t="str">
        <f t="shared" si="5"/>
        <v/>
      </c>
      <c r="T47" s="121" t="str">
        <f t="shared" si="6"/>
        <v/>
      </c>
    </row>
    <row r="48" spans="1:20" ht="24.95" customHeight="1" x14ac:dyDescent="0.2">
      <c r="A48" s="139"/>
      <c r="B48" s="140"/>
      <c r="C48" s="140"/>
      <c r="D48" s="122"/>
      <c r="E48" s="111"/>
      <c r="F48" s="118"/>
      <c r="G48" s="33"/>
      <c r="H48" s="34"/>
      <c r="I48" s="27">
        <f t="shared" si="1"/>
        <v>0</v>
      </c>
      <c r="J48" s="34"/>
      <c r="K48" s="34"/>
      <c r="L48" s="34"/>
      <c r="M48" s="34"/>
      <c r="N48" s="29">
        <f t="shared" si="2"/>
        <v>0</v>
      </c>
      <c r="O48" s="28" t="str">
        <f t="shared" si="3"/>
        <v/>
      </c>
      <c r="P48" s="40"/>
      <c r="Q48" s="43">
        <f t="shared" si="4"/>
        <v>0</v>
      </c>
      <c r="S48" s="121" t="str">
        <f t="shared" si="5"/>
        <v/>
      </c>
      <c r="T48" s="121" t="str">
        <f t="shared" si="6"/>
        <v/>
      </c>
    </row>
    <row r="49" spans="1:20" ht="24.95" customHeight="1" x14ac:dyDescent="0.2">
      <c r="A49" s="139"/>
      <c r="B49" s="140"/>
      <c r="C49" s="140"/>
      <c r="D49" s="122"/>
      <c r="E49" s="111"/>
      <c r="F49" s="118"/>
      <c r="G49" s="33"/>
      <c r="H49" s="34"/>
      <c r="I49" s="27">
        <f t="shared" si="1"/>
        <v>0</v>
      </c>
      <c r="J49" s="34"/>
      <c r="K49" s="34"/>
      <c r="L49" s="34"/>
      <c r="M49" s="34"/>
      <c r="N49" s="29">
        <f t="shared" si="2"/>
        <v>0</v>
      </c>
      <c r="O49" s="28" t="str">
        <f t="shared" si="3"/>
        <v/>
      </c>
      <c r="P49" s="40"/>
      <c r="Q49" s="43">
        <f t="shared" si="4"/>
        <v>0</v>
      </c>
      <c r="S49" s="121" t="str">
        <f t="shared" si="5"/>
        <v/>
      </c>
      <c r="T49" s="121" t="str">
        <f t="shared" si="6"/>
        <v/>
      </c>
    </row>
    <row r="50" spans="1:20" ht="24.95" customHeight="1" x14ac:dyDescent="0.2">
      <c r="A50" s="139"/>
      <c r="B50" s="140"/>
      <c r="C50" s="140"/>
      <c r="D50" s="122"/>
      <c r="E50" s="111"/>
      <c r="F50" s="118"/>
      <c r="G50" s="33"/>
      <c r="H50" s="34"/>
      <c r="I50" s="27">
        <f t="shared" si="1"/>
        <v>0</v>
      </c>
      <c r="J50" s="34"/>
      <c r="K50" s="34"/>
      <c r="L50" s="34"/>
      <c r="M50" s="34"/>
      <c r="N50" s="29">
        <f t="shared" si="2"/>
        <v>0</v>
      </c>
      <c r="O50" s="28" t="str">
        <f t="shared" si="3"/>
        <v/>
      </c>
      <c r="P50" s="40"/>
      <c r="Q50" s="43">
        <f t="shared" si="4"/>
        <v>0</v>
      </c>
      <c r="S50" s="121" t="str">
        <f t="shared" si="5"/>
        <v/>
      </c>
      <c r="T50" s="121" t="str">
        <f t="shared" si="6"/>
        <v/>
      </c>
    </row>
    <row r="51" spans="1:20" ht="24.95" customHeight="1" x14ac:dyDescent="0.2">
      <c r="A51" s="139"/>
      <c r="B51" s="140"/>
      <c r="C51" s="140"/>
      <c r="D51" s="122"/>
      <c r="E51" s="111"/>
      <c r="F51" s="118"/>
      <c r="G51" s="33"/>
      <c r="H51" s="34"/>
      <c r="I51" s="27">
        <f t="shared" si="1"/>
        <v>0</v>
      </c>
      <c r="J51" s="34"/>
      <c r="K51" s="34"/>
      <c r="L51" s="34"/>
      <c r="M51" s="34"/>
      <c r="N51" s="29">
        <f t="shared" si="2"/>
        <v>0</v>
      </c>
      <c r="O51" s="28" t="str">
        <f t="shared" si="3"/>
        <v/>
      </c>
      <c r="P51" s="40"/>
      <c r="Q51" s="43">
        <f t="shared" si="4"/>
        <v>0</v>
      </c>
      <c r="S51" s="121" t="str">
        <f t="shared" si="5"/>
        <v/>
      </c>
      <c r="T51" s="121" t="str">
        <f t="shared" si="6"/>
        <v/>
      </c>
    </row>
    <row r="52" spans="1:20" ht="24.95" customHeight="1" x14ac:dyDescent="0.2">
      <c r="A52" s="139"/>
      <c r="B52" s="140"/>
      <c r="C52" s="140"/>
      <c r="D52" s="122"/>
      <c r="E52" s="111"/>
      <c r="F52" s="118"/>
      <c r="G52" s="33"/>
      <c r="H52" s="34"/>
      <c r="I52" s="27">
        <f t="shared" si="1"/>
        <v>0</v>
      </c>
      <c r="J52" s="34"/>
      <c r="K52" s="34"/>
      <c r="L52" s="34"/>
      <c r="M52" s="34"/>
      <c r="N52" s="29">
        <f t="shared" si="2"/>
        <v>0</v>
      </c>
      <c r="O52" s="28" t="str">
        <f t="shared" si="3"/>
        <v/>
      </c>
      <c r="P52" s="40"/>
      <c r="Q52" s="43">
        <f t="shared" si="4"/>
        <v>0</v>
      </c>
      <c r="S52" s="121" t="str">
        <f t="shared" si="5"/>
        <v/>
      </c>
      <c r="T52" s="121" t="str">
        <f t="shared" si="6"/>
        <v/>
      </c>
    </row>
    <row r="53" spans="1:20" ht="24.95" customHeight="1" x14ac:dyDescent="0.2">
      <c r="A53" s="139"/>
      <c r="B53" s="140"/>
      <c r="C53" s="140"/>
      <c r="D53" s="122"/>
      <c r="E53" s="111"/>
      <c r="F53" s="118"/>
      <c r="G53" s="33"/>
      <c r="H53" s="34"/>
      <c r="I53" s="27">
        <f t="shared" si="1"/>
        <v>0</v>
      </c>
      <c r="J53" s="34"/>
      <c r="K53" s="34"/>
      <c r="L53" s="34"/>
      <c r="M53" s="34"/>
      <c r="N53" s="29">
        <f t="shared" si="2"/>
        <v>0</v>
      </c>
      <c r="O53" s="28" t="str">
        <f t="shared" si="3"/>
        <v/>
      </c>
      <c r="P53" s="40"/>
      <c r="Q53" s="43">
        <f t="shared" si="4"/>
        <v>0</v>
      </c>
      <c r="S53" s="121" t="str">
        <f t="shared" si="5"/>
        <v/>
      </c>
      <c r="T53" s="121" t="str">
        <f t="shared" si="6"/>
        <v/>
      </c>
    </row>
    <row r="54" spans="1:20" ht="24.95" customHeight="1" x14ac:dyDescent="0.2">
      <c r="A54" s="139"/>
      <c r="B54" s="140"/>
      <c r="C54" s="140"/>
      <c r="D54" s="122"/>
      <c r="E54" s="111"/>
      <c r="F54" s="118"/>
      <c r="G54" s="33"/>
      <c r="H54" s="34"/>
      <c r="I54" s="27">
        <f t="shared" si="1"/>
        <v>0</v>
      </c>
      <c r="J54" s="34"/>
      <c r="K54" s="34"/>
      <c r="L54" s="34"/>
      <c r="M54" s="34"/>
      <c r="N54" s="29">
        <f t="shared" si="2"/>
        <v>0</v>
      </c>
      <c r="O54" s="28" t="str">
        <f t="shared" si="3"/>
        <v/>
      </c>
      <c r="P54" s="40"/>
      <c r="Q54" s="43">
        <f t="shared" si="4"/>
        <v>0</v>
      </c>
      <c r="S54" s="121" t="str">
        <f t="shared" si="5"/>
        <v/>
      </c>
      <c r="T54" s="121" t="str">
        <f t="shared" si="6"/>
        <v/>
      </c>
    </row>
    <row r="55" spans="1:20" ht="24.95" customHeight="1" x14ac:dyDescent="0.2">
      <c r="A55" s="139"/>
      <c r="B55" s="140"/>
      <c r="C55" s="140"/>
      <c r="D55" s="122"/>
      <c r="E55" s="111"/>
      <c r="F55" s="118"/>
      <c r="G55" s="33"/>
      <c r="H55" s="34"/>
      <c r="I55" s="27">
        <f t="shared" si="1"/>
        <v>0</v>
      </c>
      <c r="J55" s="34"/>
      <c r="K55" s="34"/>
      <c r="L55" s="34"/>
      <c r="M55" s="34"/>
      <c r="N55" s="29">
        <f t="shared" si="2"/>
        <v>0</v>
      </c>
      <c r="O55" s="28" t="str">
        <f t="shared" si="3"/>
        <v/>
      </c>
      <c r="P55" s="40"/>
      <c r="Q55" s="43">
        <f t="shared" si="4"/>
        <v>0</v>
      </c>
      <c r="S55" s="121" t="str">
        <f t="shared" si="5"/>
        <v/>
      </c>
      <c r="T55" s="121" t="str">
        <f t="shared" si="6"/>
        <v/>
      </c>
    </row>
    <row r="56" spans="1:20" ht="24.95" customHeight="1" x14ac:dyDescent="0.2">
      <c r="A56" s="139"/>
      <c r="B56" s="140"/>
      <c r="C56" s="140"/>
      <c r="D56" s="122"/>
      <c r="E56" s="111"/>
      <c r="F56" s="118"/>
      <c r="G56" s="33"/>
      <c r="H56" s="34"/>
      <c r="I56" s="27">
        <f t="shared" si="1"/>
        <v>0</v>
      </c>
      <c r="J56" s="34"/>
      <c r="K56" s="34"/>
      <c r="L56" s="34"/>
      <c r="M56" s="34"/>
      <c r="N56" s="29">
        <f t="shared" si="2"/>
        <v>0</v>
      </c>
      <c r="O56" s="28" t="str">
        <f t="shared" si="3"/>
        <v/>
      </c>
      <c r="P56" s="40"/>
      <c r="Q56" s="43">
        <f t="shared" si="4"/>
        <v>0</v>
      </c>
      <c r="S56" s="121" t="str">
        <f t="shared" si="5"/>
        <v/>
      </c>
      <c r="T56" s="121" t="str">
        <f t="shared" si="6"/>
        <v/>
      </c>
    </row>
    <row r="57" spans="1:20" ht="24.95" customHeight="1" x14ac:dyDescent="0.2">
      <c r="A57" s="139"/>
      <c r="B57" s="140"/>
      <c r="C57" s="140"/>
      <c r="D57" s="122"/>
      <c r="E57" s="111"/>
      <c r="F57" s="118"/>
      <c r="G57" s="33"/>
      <c r="H57" s="34"/>
      <c r="I57" s="27">
        <f t="shared" si="1"/>
        <v>0</v>
      </c>
      <c r="J57" s="34"/>
      <c r="K57" s="34"/>
      <c r="L57" s="34"/>
      <c r="M57" s="34"/>
      <c r="N57" s="29">
        <f t="shared" si="2"/>
        <v>0</v>
      </c>
      <c r="O57" s="28" t="str">
        <f t="shared" si="3"/>
        <v/>
      </c>
      <c r="P57" s="40"/>
      <c r="Q57" s="43">
        <f t="shared" si="4"/>
        <v>0</v>
      </c>
      <c r="S57" s="121" t="str">
        <f t="shared" si="5"/>
        <v/>
      </c>
      <c r="T57" s="121" t="str">
        <f t="shared" si="6"/>
        <v/>
      </c>
    </row>
    <row r="58" spans="1:20" ht="24.95" customHeight="1" x14ac:dyDescent="0.2">
      <c r="A58" s="139"/>
      <c r="B58" s="140"/>
      <c r="C58" s="140"/>
      <c r="D58" s="122"/>
      <c r="E58" s="111"/>
      <c r="F58" s="118"/>
      <c r="G58" s="33"/>
      <c r="H58" s="34"/>
      <c r="I58" s="27">
        <f t="shared" si="1"/>
        <v>0</v>
      </c>
      <c r="J58" s="34"/>
      <c r="K58" s="34"/>
      <c r="L58" s="34"/>
      <c r="M58" s="34"/>
      <c r="N58" s="29">
        <f t="shared" si="2"/>
        <v>0</v>
      </c>
      <c r="O58" s="28" t="str">
        <f t="shared" si="3"/>
        <v/>
      </c>
      <c r="P58" s="40"/>
      <c r="Q58" s="43">
        <f t="shared" si="4"/>
        <v>0</v>
      </c>
      <c r="S58" s="121" t="str">
        <f t="shared" si="5"/>
        <v/>
      </c>
      <c r="T58" s="121" t="str">
        <f t="shared" si="6"/>
        <v/>
      </c>
    </row>
    <row r="59" spans="1:20" ht="24.95" customHeight="1" x14ac:dyDescent="0.2">
      <c r="A59" s="139"/>
      <c r="B59" s="140"/>
      <c r="C59" s="140"/>
      <c r="D59" s="122"/>
      <c r="E59" s="111"/>
      <c r="F59" s="118"/>
      <c r="G59" s="33"/>
      <c r="H59" s="34"/>
      <c r="I59" s="27">
        <f t="shared" si="1"/>
        <v>0</v>
      </c>
      <c r="J59" s="34"/>
      <c r="K59" s="34"/>
      <c r="L59" s="34"/>
      <c r="M59" s="34"/>
      <c r="N59" s="29">
        <f t="shared" si="2"/>
        <v>0</v>
      </c>
      <c r="O59" s="28" t="str">
        <f t="shared" si="3"/>
        <v/>
      </c>
      <c r="P59" s="40"/>
      <c r="Q59" s="43">
        <f t="shared" si="4"/>
        <v>0</v>
      </c>
      <c r="S59" s="121" t="str">
        <f t="shared" si="5"/>
        <v/>
      </c>
      <c r="T59" s="121" t="str">
        <f t="shared" si="6"/>
        <v/>
      </c>
    </row>
    <row r="60" spans="1:20" ht="24.95" customHeight="1" x14ac:dyDescent="0.2">
      <c r="A60" s="139"/>
      <c r="B60" s="140"/>
      <c r="C60" s="140"/>
      <c r="D60" s="122"/>
      <c r="E60" s="111"/>
      <c r="F60" s="118"/>
      <c r="G60" s="33"/>
      <c r="H60" s="34"/>
      <c r="I60" s="27">
        <f t="shared" si="1"/>
        <v>0</v>
      </c>
      <c r="J60" s="34"/>
      <c r="K60" s="34"/>
      <c r="L60" s="34"/>
      <c r="M60" s="34"/>
      <c r="N60" s="29">
        <f t="shared" si="2"/>
        <v>0</v>
      </c>
      <c r="O60" s="28" t="str">
        <f t="shared" si="3"/>
        <v/>
      </c>
      <c r="P60" s="40"/>
      <c r="Q60" s="43">
        <f t="shared" si="4"/>
        <v>0</v>
      </c>
      <c r="S60" s="121" t="str">
        <f t="shared" si="5"/>
        <v/>
      </c>
      <c r="T60" s="121" t="str">
        <f t="shared" si="6"/>
        <v/>
      </c>
    </row>
    <row r="61" spans="1:20" ht="24.95" customHeight="1" x14ac:dyDescent="0.2">
      <c r="A61" s="139"/>
      <c r="B61" s="140"/>
      <c r="C61" s="140"/>
      <c r="D61" s="122"/>
      <c r="E61" s="111"/>
      <c r="F61" s="118"/>
      <c r="G61" s="33"/>
      <c r="H61" s="34"/>
      <c r="I61" s="27">
        <f t="shared" si="1"/>
        <v>0</v>
      </c>
      <c r="J61" s="34"/>
      <c r="K61" s="34"/>
      <c r="L61" s="34"/>
      <c r="M61" s="34"/>
      <c r="N61" s="29">
        <f t="shared" si="2"/>
        <v>0</v>
      </c>
      <c r="O61" s="28" t="str">
        <f t="shared" si="3"/>
        <v/>
      </c>
      <c r="P61" s="40"/>
      <c r="Q61" s="43">
        <f t="shared" si="4"/>
        <v>0</v>
      </c>
      <c r="S61" s="121" t="str">
        <f t="shared" si="5"/>
        <v/>
      </c>
      <c r="T61" s="121" t="str">
        <f t="shared" si="6"/>
        <v/>
      </c>
    </row>
    <row r="62" spans="1:20" ht="24.95" customHeight="1" x14ac:dyDescent="0.2">
      <c r="A62" s="139"/>
      <c r="B62" s="140"/>
      <c r="C62" s="140"/>
      <c r="D62" s="122"/>
      <c r="E62" s="111"/>
      <c r="F62" s="118"/>
      <c r="G62" s="33"/>
      <c r="H62" s="34"/>
      <c r="I62" s="27">
        <f t="shared" si="1"/>
        <v>0</v>
      </c>
      <c r="J62" s="34"/>
      <c r="K62" s="34"/>
      <c r="L62" s="34"/>
      <c r="M62" s="34"/>
      <c r="N62" s="29">
        <f t="shared" si="2"/>
        <v>0</v>
      </c>
      <c r="O62" s="28" t="str">
        <f t="shared" si="3"/>
        <v/>
      </c>
      <c r="P62" s="40"/>
      <c r="Q62" s="43">
        <f t="shared" si="4"/>
        <v>0</v>
      </c>
      <c r="S62" s="121" t="str">
        <f t="shared" si="5"/>
        <v/>
      </c>
      <c r="T62" s="121" t="str">
        <f t="shared" si="6"/>
        <v/>
      </c>
    </row>
    <row r="63" spans="1:20" ht="24.95" customHeight="1" x14ac:dyDescent="0.2">
      <c r="A63" s="139"/>
      <c r="B63" s="140"/>
      <c r="C63" s="140"/>
      <c r="D63" s="122"/>
      <c r="E63" s="111"/>
      <c r="F63" s="118"/>
      <c r="G63" s="33"/>
      <c r="H63" s="34"/>
      <c r="I63" s="27">
        <f t="shared" si="1"/>
        <v>0</v>
      </c>
      <c r="J63" s="34"/>
      <c r="K63" s="34"/>
      <c r="L63" s="34"/>
      <c r="M63" s="34"/>
      <c r="N63" s="29">
        <f t="shared" si="2"/>
        <v>0</v>
      </c>
      <c r="O63" s="28" t="str">
        <f t="shared" si="3"/>
        <v/>
      </c>
      <c r="P63" s="40"/>
      <c r="Q63" s="43">
        <f t="shared" si="4"/>
        <v>0</v>
      </c>
      <c r="S63" s="121" t="str">
        <f t="shared" si="5"/>
        <v/>
      </c>
      <c r="T63" s="121" t="str">
        <f t="shared" si="6"/>
        <v/>
      </c>
    </row>
    <row r="64" spans="1:20" ht="24.95" customHeight="1" x14ac:dyDescent="0.2">
      <c r="A64" s="139"/>
      <c r="B64" s="140"/>
      <c r="C64" s="140"/>
      <c r="D64" s="122"/>
      <c r="E64" s="111"/>
      <c r="F64" s="118"/>
      <c r="G64" s="33"/>
      <c r="H64" s="34"/>
      <c r="I64" s="27">
        <f t="shared" si="1"/>
        <v>0</v>
      </c>
      <c r="J64" s="34"/>
      <c r="K64" s="34"/>
      <c r="L64" s="34"/>
      <c r="M64" s="34"/>
      <c r="N64" s="29">
        <f t="shared" si="2"/>
        <v>0</v>
      </c>
      <c r="O64" s="28" t="str">
        <f t="shared" si="3"/>
        <v/>
      </c>
      <c r="P64" s="40"/>
      <c r="Q64" s="43">
        <f t="shared" si="4"/>
        <v>0</v>
      </c>
      <c r="S64" s="121" t="str">
        <f t="shared" si="5"/>
        <v/>
      </c>
      <c r="T64" s="121" t="str">
        <f t="shared" si="6"/>
        <v/>
      </c>
    </row>
    <row r="65" spans="1:20" ht="24.95" customHeight="1" x14ac:dyDescent="0.2">
      <c r="A65" s="139"/>
      <c r="B65" s="140"/>
      <c r="C65" s="140"/>
      <c r="D65" s="122"/>
      <c r="E65" s="111"/>
      <c r="F65" s="118"/>
      <c r="G65" s="33"/>
      <c r="H65" s="34"/>
      <c r="I65" s="27">
        <f t="shared" si="1"/>
        <v>0</v>
      </c>
      <c r="J65" s="34"/>
      <c r="K65" s="34"/>
      <c r="L65" s="34"/>
      <c r="M65" s="34"/>
      <c r="N65" s="29">
        <f t="shared" si="2"/>
        <v>0</v>
      </c>
      <c r="O65" s="28" t="str">
        <f t="shared" si="3"/>
        <v/>
      </c>
      <c r="P65" s="40"/>
      <c r="Q65" s="43">
        <f t="shared" si="4"/>
        <v>0</v>
      </c>
      <c r="S65" s="121" t="str">
        <f t="shared" si="5"/>
        <v/>
      </c>
      <c r="T65" s="121" t="str">
        <f t="shared" si="6"/>
        <v/>
      </c>
    </row>
    <row r="66" spans="1:20" ht="24.95" customHeight="1" x14ac:dyDescent="0.2">
      <c r="A66" s="139"/>
      <c r="B66" s="140"/>
      <c r="C66" s="140"/>
      <c r="D66" s="122"/>
      <c r="E66" s="111"/>
      <c r="F66" s="118"/>
      <c r="G66" s="33"/>
      <c r="H66" s="34"/>
      <c r="I66" s="27">
        <f t="shared" si="1"/>
        <v>0</v>
      </c>
      <c r="J66" s="34"/>
      <c r="K66" s="34"/>
      <c r="L66" s="34"/>
      <c r="M66" s="34"/>
      <c r="N66" s="29">
        <f t="shared" si="2"/>
        <v>0</v>
      </c>
      <c r="O66" s="28" t="str">
        <f t="shared" si="3"/>
        <v/>
      </c>
      <c r="P66" s="40"/>
      <c r="Q66" s="43">
        <f t="shared" si="4"/>
        <v>0</v>
      </c>
      <c r="S66" s="121" t="str">
        <f t="shared" si="5"/>
        <v/>
      </c>
      <c r="T66" s="121" t="str">
        <f t="shared" si="6"/>
        <v/>
      </c>
    </row>
    <row r="67" spans="1:20" ht="24.95" customHeight="1" x14ac:dyDescent="0.2">
      <c r="A67" s="139"/>
      <c r="B67" s="140"/>
      <c r="C67" s="140"/>
      <c r="D67" s="122"/>
      <c r="E67" s="111"/>
      <c r="F67" s="118"/>
      <c r="G67" s="33"/>
      <c r="H67" s="34"/>
      <c r="I67" s="27">
        <f t="shared" si="1"/>
        <v>0</v>
      </c>
      <c r="J67" s="34"/>
      <c r="K67" s="34"/>
      <c r="L67" s="34"/>
      <c r="M67" s="34"/>
      <c r="N67" s="29">
        <f t="shared" si="2"/>
        <v>0</v>
      </c>
      <c r="O67" s="28" t="str">
        <f t="shared" si="3"/>
        <v/>
      </c>
      <c r="P67" s="40"/>
      <c r="Q67" s="43">
        <f t="shared" si="4"/>
        <v>0</v>
      </c>
      <c r="S67" s="121" t="str">
        <f t="shared" si="5"/>
        <v/>
      </c>
      <c r="T67" s="121" t="str">
        <f t="shared" si="6"/>
        <v/>
      </c>
    </row>
    <row r="68" spans="1:20" ht="24.95" customHeight="1" x14ac:dyDescent="0.2">
      <c r="A68" s="139"/>
      <c r="B68" s="140"/>
      <c r="C68" s="140"/>
      <c r="D68" s="122"/>
      <c r="E68" s="111"/>
      <c r="F68" s="118"/>
      <c r="G68" s="33"/>
      <c r="H68" s="34"/>
      <c r="I68" s="27">
        <f t="shared" si="1"/>
        <v>0</v>
      </c>
      <c r="J68" s="34"/>
      <c r="K68" s="34"/>
      <c r="L68" s="34"/>
      <c r="M68" s="34"/>
      <c r="N68" s="29">
        <f t="shared" si="2"/>
        <v>0</v>
      </c>
      <c r="O68" s="28" t="str">
        <f t="shared" si="3"/>
        <v/>
      </c>
      <c r="P68" s="40"/>
      <c r="Q68" s="43">
        <f t="shared" si="4"/>
        <v>0</v>
      </c>
      <c r="S68" s="121" t="str">
        <f t="shared" si="5"/>
        <v/>
      </c>
      <c r="T68" s="121" t="str">
        <f t="shared" si="6"/>
        <v/>
      </c>
    </row>
    <row r="69" spans="1:20" ht="24.95" customHeight="1" x14ac:dyDescent="0.2">
      <c r="A69" s="139"/>
      <c r="B69" s="140"/>
      <c r="C69" s="140"/>
      <c r="D69" s="122"/>
      <c r="E69" s="111"/>
      <c r="F69" s="118"/>
      <c r="G69" s="33"/>
      <c r="H69" s="34"/>
      <c r="I69" s="27">
        <f t="shared" si="1"/>
        <v>0</v>
      </c>
      <c r="J69" s="34"/>
      <c r="K69" s="34"/>
      <c r="L69" s="34"/>
      <c r="M69" s="34"/>
      <c r="N69" s="29">
        <f t="shared" si="2"/>
        <v>0</v>
      </c>
      <c r="O69" s="28" t="str">
        <f t="shared" si="3"/>
        <v/>
      </c>
      <c r="P69" s="40"/>
      <c r="Q69" s="43">
        <f t="shared" si="4"/>
        <v>0</v>
      </c>
      <c r="S69" s="121" t="str">
        <f t="shared" si="5"/>
        <v/>
      </c>
      <c r="T69" s="121" t="str">
        <f t="shared" si="6"/>
        <v/>
      </c>
    </row>
    <row r="70" spans="1:20" ht="24.95" customHeight="1" x14ac:dyDescent="0.2">
      <c r="A70" s="139"/>
      <c r="B70" s="140"/>
      <c r="C70" s="140"/>
      <c r="D70" s="122"/>
      <c r="E70" s="111"/>
      <c r="F70" s="118"/>
      <c r="G70" s="33"/>
      <c r="H70" s="34"/>
      <c r="I70" s="27">
        <f t="shared" si="1"/>
        <v>0</v>
      </c>
      <c r="J70" s="34"/>
      <c r="K70" s="34"/>
      <c r="L70" s="34"/>
      <c r="M70" s="34"/>
      <c r="N70" s="29">
        <f t="shared" si="2"/>
        <v>0</v>
      </c>
      <c r="O70" s="28" t="str">
        <f t="shared" si="3"/>
        <v/>
      </c>
      <c r="P70" s="40"/>
      <c r="Q70" s="43">
        <f t="shared" si="4"/>
        <v>0</v>
      </c>
      <c r="S70" s="121" t="str">
        <f t="shared" si="5"/>
        <v/>
      </c>
      <c r="T70" s="121" t="str">
        <f t="shared" si="6"/>
        <v/>
      </c>
    </row>
    <row r="71" spans="1:20" ht="24.95" customHeight="1" x14ac:dyDescent="0.2">
      <c r="A71" s="139"/>
      <c r="B71" s="140"/>
      <c r="C71" s="140"/>
      <c r="D71" s="122"/>
      <c r="E71" s="111"/>
      <c r="F71" s="118"/>
      <c r="G71" s="33"/>
      <c r="H71" s="34"/>
      <c r="I71" s="27">
        <f t="shared" si="1"/>
        <v>0</v>
      </c>
      <c r="J71" s="34"/>
      <c r="K71" s="34"/>
      <c r="L71" s="34"/>
      <c r="M71" s="34"/>
      <c r="N71" s="29">
        <f t="shared" si="2"/>
        <v>0</v>
      </c>
      <c r="O71" s="28" t="str">
        <f t="shared" si="3"/>
        <v/>
      </c>
      <c r="P71" s="40"/>
      <c r="Q71" s="43">
        <f t="shared" si="4"/>
        <v>0</v>
      </c>
      <c r="S71" s="121" t="str">
        <f t="shared" si="5"/>
        <v/>
      </c>
      <c r="T71" s="121" t="str">
        <f t="shared" si="6"/>
        <v/>
      </c>
    </row>
    <row r="72" spans="1:20" ht="24.95" customHeight="1" x14ac:dyDescent="0.2">
      <c r="A72" s="139"/>
      <c r="B72" s="140"/>
      <c r="C72" s="140"/>
      <c r="D72" s="122"/>
      <c r="E72" s="111"/>
      <c r="F72" s="118"/>
      <c r="G72" s="33"/>
      <c r="H72" s="34"/>
      <c r="I72" s="27">
        <f t="shared" si="1"/>
        <v>0</v>
      </c>
      <c r="J72" s="34"/>
      <c r="K72" s="34"/>
      <c r="L72" s="34"/>
      <c r="M72" s="34"/>
      <c r="N72" s="29">
        <f t="shared" si="2"/>
        <v>0</v>
      </c>
      <c r="O72" s="28" t="str">
        <f t="shared" si="3"/>
        <v/>
      </c>
      <c r="P72" s="40"/>
      <c r="Q72" s="43">
        <f t="shared" si="4"/>
        <v>0</v>
      </c>
      <c r="S72" s="121" t="str">
        <f t="shared" si="5"/>
        <v/>
      </c>
      <c r="T72" s="121" t="str">
        <f t="shared" si="6"/>
        <v/>
      </c>
    </row>
    <row r="73" spans="1:20" ht="24.95" customHeight="1" x14ac:dyDescent="0.2">
      <c r="A73" s="139"/>
      <c r="B73" s="140"/>
      <c r="C73" s="140"/>
      <c r="D73" s="122"/>
      <c r="E73" s="111"/>
      <c r="F73" s="118"/>
      <c r="G73" s="33"/>
      <c r="H73" s="34"/>
      <c r="I73" s="27">
        <f t="shared" si="1"/>
        <v>0</v>
      </c>
      <c r="J73" s="34"/>
      <c r="K73" s="34"/>
      <c r="L73" s="34"/>
      <c r="M73" s="34"/>
      <c r="N73" s="29">
        <f t="shared" si="2"/>
        <v>0</v>
      </c>
      <c r="O73" s="28" t="str">
        <f t="shared" si="3"/>
        <v/>
      </c>
      <c r="P73" s="40"/>
      <c r="Q73" s="43">
        <f t="shared" si="4"/>
        <v>0</v>
      </c>
      <c r="S73" s="121" t="str">
        <f t="shared" si="5"/>
        <v/>
      </c>
      <c r="T73" s="121" t="str">
        <f t="shared" si="6"/>
        <v/>
      </c>
    </row>
    <row r="74" spans="1:20" ht="24.95" customHeight="1" x14ac:dyDescent="0.2">
      <c r="A74" s="139"/>
      <c r="B74" s="140"/>
      <c r="C74" s="140"/>
      <c r="D74" s="122"/>
      <c r="E74" s="111"/>
      <c r="F74" s="118"/>
      <c r="G74" s="33"/>
      <c r="H74" s="34"/>
      <c r="I74" s="27">
        <f t="shared" si="1"/>
        <v>0</v>
      </c>
      <c r="J74" s="34"/>
      <c r="K74" s="34"/>
      <c r="L74" s="34"/>
      <c r="M74" s="34"/>
      <c r="N74" s="29">
        <f t="shared" si="2"/>
        <v>0</v>
      </c>
      <c r="O74" s="28" t="str">
        <f t="shared" si="3"/>
        <v/>
      </c>
      <c r="P74" s="40"/>
      <c r="Q74" s="43">
        <f t="shared" si="4"/>
        <v>0</v>
      </c>
      <c r="S74" s="121" t="str">
        <f t="shared" si="5"/>
        <v/>
      </c>
      <c r="T74" s="121" t="str">
        <f t="shared" si="6"/>
        <v/>
      </c>
    </row>
    <row r="75" spans="1:20" ht="24.95" customHeight="1" x14ac:dyDescent="0.2">
      <c r="A75" s="139"/>
      <c r="B75" s="140"/>
      <c r="C75" s="140"/>
      <c r="D75" s="122"/>
      <c r="E75" s="111"/>
      <c r="F75" s="118"/>
      <c r="G75" s="33"/>
      <c r="H75" s="34"/>
      <c r="I75" s="27">
        <f t="shared" si="1"/>
        <v>0</v>
      </c>
      <c r="J75" s="34"/>
      <c r="K75" s="34"/>
      <c r="L75" s="34"/>
      <c r="M75" s="34"/>
      <c r="N75" s="29">
        <f t="shared" si="2"/>
        <v>0</v>
      </c>
      <c r="O75" s="28" t="str">
        <f t="shared" si="3"/>
        <v/>
      </c>
      <c r="P75" s="40"/>
      <c r="Q75" s="43">
        <f t="shared" si="4"/>
        <v>0</v>
      </c>
      <c r="S75" s="121" t="str">
        <f t="shared" si="5"/>
        <v/>
      </c>
      <c r="T75" s="121" t="str">
        <f t="shared" si="6"/>
        <v/>
      </c>
    </row>
    <row r="76" spans="1:20" ht="24.95" customHeight="1" x14ac:dyDescent="0.2">
      <c r="A76" s="139"/>
      <c r="B76" s="140"/>
      <c r="C76" s="140"/>
      <c r="D76" s="122"/>
      <c r="E76" s="111"/>
      <c r="F76" s="118"/>
      <c r="G76" s="33"/>
      <c r="H76" s="34"/>
      <c r="I76" s="27">
        <f t="shared" si="1"/>
        <v>0</v>
      </c>
      <c r="J76" s="34"/>
      <c r="K76" s="34"/>
      <c r="L76" s="34"/>
      <c r="M76" s="34"/>
      <c r="N76" s="29">
        <f t="shared" si="2"/>
        <v>0</v>
      </c>
      <c r="O76" s="28" t="str">
        <f t="shared" si="3"/>
        <v/>
      </c>
      <c r="P76" s="40"/>
      <c r="Q76" s="43">
        <f t="shared" si="4"/>
        <v>0</v>
      </c>
      <c r="S76" s="121" t="str">
        <f t="shared" si="5"/>
        <v/>
      </c>
      <c r="T76" s="121" t="str">
        <f t="shared" si="6"/>
        <v/>
      </c>
    </row>
    <row r="77" spans="1:20" ht="24.95" customHeight="1" x14ac:dyDescent="0.2">
      <c r="A77" s="139"/>
      <c r="B77" s="140"/>
      <c r="C77" s="140"/>
      <c r="D77" s="122"/>
      <c r="E77" s="111"/>
      <c r="F77" s="118"/>
      <c r="G77" s="33"/>
      <c r="H77" s="34"/>
      <c r="I77" s="27">
        <f t="shared" si="1"/>
        <v>0</v>
      </c>
      <c r="J77" s="34"/>
      <c r="K77" s="34"/>
      <c r="L77" s="34"/>
      <c r="M77" s="34"/>
      <c r="N77" s="29">
        <f t="shared" si="2"/>
        <v>0</v>
      </c>
      <c r="O77" s="28" t="str">
        <f t="shared" si="3"/>
        <v/>
      </c>
      <c r="P77" s="40"/>
      <c r="Q77" s="43">
        <f t="shared" si="4"/>
        <v>0</v>
      </c>
      <c r="S77" s="121" t="str">
        <f t="shared" si="5"/>
        <v/>
      </c>
      <c r="T77" s="121" t="str">
        <f t="shared" si="6"/>
        <v/>
      </c>
    </row>
    <row r="78" spans="1:20" ht="24.95" customHeight="1" x14ac:dyDescent="0.2">
      <c r="A78" s="139"/>
      <c r="B78" s="140"/>
      <c r="C78" s="140"/>
      <c r="D78" s="122"/>
      <c r="E78" s="111"/>
      <c r="F78" s="118"/>
      <c r="G78" s="33"/>
      <c r="H78" s="34"/>
      <c r="I78" s="27">
        <f t="shared" si="1"/>
        <v>0</v>
      </c>
      <c r="J78" s="34"/>
      <c r="K78" s="34"/>
      <c r="L78" s="34"/>
      <c r="M78" s="34"/>
      <c r="N78" s="29">
        <f t="shared" si="2"/>
        <v>0</v>
      </c>
      <c r="O78" s="28" t="str">
        <f t="shared" si="3"/>
        <v/>
      </c>
      <c r="P78" s="40"/>
      <c r="Q78" s="43">
        <f t="shared" si="4"/>
        <v>0</v>
      </c>
      <c r="S78" s="121" t="str">
        <f t="shared" si="5"/>
        <v/>
      </c>
      <c r="T78" s="121" t="str">
        <f t="shared" si="6"/>
        <v/>
      </c>
    </row>
    <row r="79" spans="1:20" ht="24.95" customHeight="1" x14ac:dyDescent="0.2">
      <c r="A79" s="139"/>
      <c r="B79" s="140"/>
      <c r="C79" s="140"/>
      <c r="D79" s="122"/>
      <c r="E79" s="111"/>
      <c r="F79" s="118"/>
      <c r="G79" s="33"/>
      <c r="H79" s="34"/>
      <c r="I79" s="27">
        <f t="shared" si="1"/>
        <v>0</v>
      </c>
      <c r="J79" s="34"/>
      <c r="K79" s="34"/>
      <c r="L79" s="34"/>
      <c r="M79" s="34"/>
      <c r="N79" s="29">
        <f t="shared" si="2"/>
        <v>0</v>
      </c>
      <c r="O79" s="28" t="str">
        <f t="shared" si="3"/>
        <v/>
      </c>
      <c r="P79" s="40"/>
      <c r="Q79" s="43">
        <f t="shared" si="4"/>
        <v>0</v>
      </c>
      <c r="S79" s="121" t="str">
        <f t="shared" si="5"/>
        <v/>
      </c>
      <c r="T79" s="121" t="str">
        <f t="shared" si="6"/>
        <v/>
      </c>
    </row>
    <row r="80" spans="1:20" ht="24.95" customHeight="1" x14ac:dyDescent="0.2">
      <c r="A80" s="139"/>
      <c r="B80" s="140"/>
      <c r="C80" s="140"/>
      <c r="D80" s="122"/>
      <c r="E80" s="111"/>
      <c r="F80" s="118"/>
      <c r="G80" s="33"/>
      <c r="H80" s="34"/>
      <c r="I80" s="27">
        <f t="shared" si="1"/>
        <v>0</v>
      </c>
      <c r="J80" s="34"/>
      <c r="K80" s="34"/>
      <c r="L80" s="34"/>
      <c r="M80" s="34"/>
      <c r="N80" s="29">
        <f t="shared" si="2"/>
        <v>0</v>
      </c>
      <c r="O80" s="28" t="str">
        <f t="shared" si="3"/>
        <v/>
      </c>
      <c r="P80" s="40"/>
      <c r="Q80" s="43">
        <f t="shared" si="4"/>
        <v>0</v>
      </c>
      <c r="S80" s="121" t="str">
        <f t="shared" si="5"/>
        <v/>
      </c>
      <c r="T80" s="121" t="str">
        <f t="shared" si="6"/>
        <v/>
      </c>
    </row>
    <row r="81" spans="1:20" ht="24.95" customHeight="1" x14ac:dyDescent="0.2">
      <c r="A81" s="139"/>
      <c r="B81" s="140"/>
      <c r="C81" s="140"/>
      <c r="D81" s="122"/>
      <c r="E81" s="111"/>
      <c r="F81" s="118"/>
      <c r="G81" s="33"/>
      <c r="H81" s="34"/>
      <c r="I81" s="27">
        <f t="shared" si="1"/>
        <v>0</v>
      </c>
      <c r="J81" s="34"/>
      <c r="K81" s="34"/>
      <c r="L81" s="34"/>
      <c r="M81" s="34"/>
      <c r="N81" s="29">
        <f t="shared" si="2"/>
        <v>0</v>
      </c>
      <c r="O81" s="28" t="str">
        <f t="shared" si="3"/>
        <v/>
      </c>
      <c r="P81" s="40"/>
      <c r="Q81" s="43">
        <f t="shared" si="4"/>
        <v>0</v>
      </c>
      <c r="S81" s="121" t="str">
        <f t="shared" si="5"/>
        <v/>
      </c>
      <c r="T81" s="121" t="str">
        <f t="shared" si="6"/>
        <v/>
      </c>
    </row>
    <row r="82" spans="1:20" ht="24.95" customHeight="1" x14ac:dyDescent="0.2">
      <c r="A82" s="139"/>
      <c r="B82" s="140"/>
      <c r="C82" s="140"/>
      <c r="D82" s="122"/>
      <c r="E82" s="111"/>
      <c r="F82" s="118"/>
      <c r="G82" s="33"/>
      <c r="H82" s="34"/>
      <c r="I82" s="27">
        <f t="shared" si="1"/>
        <v>0</v>
      </c>
      <c r="J82" s="34"/>
      <c r="K82" s="34"/>
      <c r="L82" s="34"/>
      <c r="M82" s="34"/>
      <c r="N82" s="29">
        <f t="shared" si="2"/>
        <v>0</v>
      </c>
      <c r="O82" s="28" t="str">
        <f t="shared" si="3"/>
        <v/>
      </c>
      <c r="P82" s="40"/>
      <c r="Q82" s="43">
        <f t="shared" si="4"/>
        <v>0</v>
      </c>
      <c r="S82" s="121" t="str">
        <f t="shared" si="5"/>
        <v/>
      </c>
      <c r="T82" s="121" t="str">
        <f t="shared" si="6"/>
        <v/>
      </c>
    </row>
    <row r="83" spans="1:20" ht="24.95" customHeight="1" x14ac:dyDescent="0.2">
      <c r="A83" s="139"/>
      <c r="B83" s="140"/>
      <c r="C83" s="140"/>
      <c r="D83" s="122"/>
      <c r="E83" s="111"/>
      <c r="F83" s="118"/>
      <c r="G83" s="33"/>
      <c r="H83" s="34"/>
      <c r="I83" s="27">
        <f t="shared" si="1"/>
        <v>0</v>
      </c>
      <c r="J83" s="34"/>
      <c r="K83" s="34"/>
      <c r="L83" s="34"/>
      <c r="M83" s="34"/>
      <c r="N83" s="29">
        <f t="shared" si="2"/>
        <v>0</v>
      </c>
      <c r="O83" s="28" t="str">
        <f t="shared" si="3"/>
        <v/>
      </c>
      <c r="P83" s="40"/>
      <c r="Q83" s="43">
        <f t="shared" si="4"/>
        <v>0</v>
      </c>
      <c r="S83" s="121" t="str">
        <f t="shared" si="5"/>
        <v/>
      </c>
      <c r="T83" s="121" t="str">
        <f t="shared" si="6"/>
        <v/>
      </c>
    </row>
    <row r="84" spans="1:20" ht="24.95" customHeight="1" x14ac:dyDescent="0.2">
      <c r="A84" s="139"/>
      <c r="B84" s="140"/>
      <c r="C84" s="140"/>
      <c r="D84" s="122"/>
      <c r="E84" s="111"/>
      <c r="F84" s="118"/>
      <c r="G84" s="33"/>
      <c r="H84" s="34"/>
      <c r="I84" s="27">
        <f t="shared" si="1"/>
        <v>0</v>
      </c>
      <c r="J84" s="34"/>
      <c r="K84" s="34"/>
      <c r="L84" s="34"/>
      <c r="M84" s="34"/>
      <c r="N84" s="29">
        <f t="shared" si="2"/>
        <v>0</v>
      </c>
      <c r="O84" s="28" t="str">
        <f t="shared" si="3"/>
        <v/>
      </c>
      <c r="P84" s="40"/>
      <c r="Q84" s="43">
        <f t="shared" si="4"/>
        <v>0</v>
      </c>
      <c r="S84" s="121" t="str">
        <f t="shared" si="5"/>
        <v/>
      </c>
      <c r="T84" s="121" t="str">
        <f t="shared" si="6"/>
        <v/>
      </c>
    </row>
    <row r="85" spans="1:20" ht="24.95" customHeight="1" x14ac:dyDescent="0.2">
      <c r="A85" s="139"/>
      <c r="B85" s="140"/>
      <c r="C85" s="140"/>
      <c r="D85" s="122"/>
      <c r="E85" s="111"/>
      <c r="F85" s="118"/>
      <c r="G85" s="33"/>
      <c r="H85" s="34"/>
      <c r="I85" s="27">
        <f t="shared" si="1"/>
        <v>0</v>
      </c>
      <c r="J85" s="34"/>
      <c r="K85" s="34"/>
      <c r="L85" s="34"/>
      <c r="M85" s="34"/>
      <c r="N85" s="29">
        <f t="shared" si="2"/>
        <v>0</v>
      </c>
      <c r="O85" s="28" t="str">
        <f t="shared" si="3"/>
        <v/>
      </c>
      <c r="P85" s="40"/>
      <c r="Q85" s="43">
        <f t="shared" si="4"/>
        <v>0</v>
      </c>
      <c r="S85" s="121" t="str">
        <f t="shared" si="5"/>
        <v/>
      </c>
      <c r="T85" s="121" t="str">
        <f t="shared" si="6"/>
        <v/>
      </c>
    </row>
    <row r="86" spans="1:20" ht="24.95" customHeight="1" x14ac:dyDescent="0.2">
      <c r="A86" s="139"/>
      <c r="B86" s="140"/>
      <c r="C86" s="140"/>
      <c r="D86" s="122"/>
      <c r="E86" s="111"/>
      <c r="F86" s="118"/>
      <c r="G86" s="33"/>
      <c r="H86" s="34"/>
      <c r="I86" s="27">
        <f t="shared" ref="I86:I131" si="7">ROUNDDOWN(G86*H86,2)</f>
        <v>0</v>
      </c>
      <c r="J86" s="34"/>
      <c r="K86" s="34"/>
      <c r="L86" s="34"/>
      <c r="M86" s="34"/>
      <c r="N86" s="29">
        <f t="shared" ref="N86:N131" si="8">SUM(J86:M86)</f>
        <v>0</v>
      </c>
      <c r="O86" s="28" t="str">
        <f t="shared" ref="O86:O131" si="9">IF(ROUNDDOWN(G86*H86,2)-ROUNDDOWN(SUM(J86:M86),2)=0,"","zlý súčet")</f>
        <v/>
      </c>
      <c r="P86" s="40"/>
      <c r="Q86" s="43">
        <f t="shared" ref="Q86:Q131" si="10">N86-P86</f>
        <v>0</v>
      </c>
      <c r="S86" s="121" t="str">
        <f t="shared" ref="S86:S131" si="11">IF(D86="menej rozvinuté regióny","MRR",IF(D86="iné regióny","ine_regiony",""))</f>
        <v/>
      </c>
      <c r="T86" s="121" t="str">
        <f t="shared" ref="T86:T131" si="12">IF(AND(I86&gt;0,OR(D86="",E86="")),"nekorektne zadané údaje",IF(AND(D86="iné regióny",OR(E86="výstup na prílohe I. ZFEU menej rozvinuté regióny",E86="výstup mimo prílohy I. ZFEU - PO, KE, BB, ZA kraj",E86="výstup mimo prílohy I. ZFEU - TN, NR, TT kraj")),"nekorektne zadané údaje",IF(AND(D86="menej rozvinuté regióny",OR(E86="výstup na prílohe I. ZFEU ostatné regióny (Bratislavský kraj)",E86="výstup mimo prílohy I. ZFEU - Bratislavský kraj")),"nekorektne zadané údaje","")))</f>
        <v/>
      </c>
    </row>
    <row r="87" spans="1:20" ht="24.95" customHeight="1" x14ac:dyDescent="0.2">
      <c r="A87" s="139"/>
      <c r="B87" s="140"/>
      <c r="C87" s="140"/>
      <c r="D87" s="122"/>
      <c r="E87" s="111"/>
      <c r="F87" s="118"/>
      <c r="G87" s="33"/>
      <c r="H87" s="34"/>
      <c r="I87" s="27">
        <f t="shared" si="7"/>
        <v>0</v>
      </c>
      <c r="J87" s="34"/>
      <c r="K87" s="34"/>
      <c r="L87" s="34"/>
      <c r="M87" s="34"/>
      <c r="N87" s="29">
        <f t="shared" si="8"/>
        <v>0</v>
      </c>
      <c r="O87" s="28" t="str">
        <f t="shared" si="9"/>
        <v/>
      </c>
      <c r="P87" s="40"/>
      <c r="Q87" s="43">
        <f t="shared" si="10"/>
        <v>0</v>
      </c>
      <c r="S87" s="121" t="str">
        <f t="shared" si="11"/>
        <v/>
      </c>
      <c r="T87" s="121" t="str">
        <f t="shared" si="12"/>
        <v/>
      </c>
    </row>
    <row r="88" spans="1:20" ht="24.95" customHeight="1" x14ac:dyDescent="0.2">
      <c r="A88" s="139"/>
      <c r="B88" s="140"/>
      <c r="C88" s="140"/>
      <c r="D88" s="122"/>
      <c r="E88" s="111"/>
      <c r="F88" s="118"/>
      <c r="G88" s="33"/>
      <c r="H88" s="34"/>
      <c r="I88" s="27">
        <f t="shared" si="7"/>
        <v>0</v>
      </c>
      <c r="J88" s="34"/>
      <c r="K88" s="34"/>
      <c r="L88" s="34"/>
      <c r="M88" s="34"/>
      <c r="N88" s="29">
        <f t="shared" si="8"/>
        <v>0</v>
      </c>
      <c r="O88" s="28" t="str">
        <f t="shared" si="9"/>
        <v/>
      </c>
      <c r="P88" s="40"/>
      <c r="Q88" s="43">
        <f t="shared" si="10"/>
        <v>0</v>
      </c>
      <c r="S88" s="121" t="str">
        <f t="shared" si="11"/>
        <v/>
      </c>
      <c r="T88" s="121" t="str">
        <f t="shared" si="12"/>
        <v/>
      </c>
    </row>
    <row r="89" spans="1:20" ht="24.95" customHeight="1" x14ac:dyDescent="0.2">
      <c r="A89" s="139"/>
      <c r="B89" s="140"/>
      <c r="C89" s="140"/>
      <c r="D89" s="122"/>
      <c r="E89" s="111"/>
      <c r="F89" s="118"/>
      <c r="G89" s="33"/>
      <c r="H89" s="34"/>
      <c r="I89" s="27">
        <f t="shared" si="7"/>
        <v>0</v>
      </c>
      <c r="J89" s="34"/>
      <c r="K89" s="34"/>
      <c r="L89" s="34"/>
      <c r="M89" s="34"/>
      <c r="N89" s="29">
        <f t="shared" si="8"/>
        <v>0</v>
      </c>
      <c r="O89" s="28" t="str">
        <f t="shared" si="9"/>
        <v/>
      </c>
      <c r="P89" s="40"/>
      <c r="Q89" s="43">
        <f t="shared" si="10"/>
        <v>0</v>
      </c>
      <c r="S89" s="121" t="str">
        <f t="shared" si="11"/>
        <v/>
      </c>
      <c r="T89" s="121" t="str">
        <f t="shared" si="12"/>
        <v/>
      </c>
    </row>
    <row r="90" spans="1:20" ht="24.95" customHeight="1" x14ac:dyDescent="0.2">
      <c r="A90" s="139"/>
      <c r="B90" s="140"/>
      <c r="C90" s="140"/>
      <c r="D90" s="122"/>
      <c r="E90" s="111"/>
      <c r="F90" s="118"/>
      <c r="G90" s="33"/>
      <c r="H90" s="34"/>
      <c r="I90" s="27">
        <f t="shared" si="7"/>
        <v>0</v>
      </c>
      <c r="J90" s="34"/>
      <c r="K90" s="34"/>
      <c r="L90" s="34"/>
      <c r="M90" s="34"/>
      <c r="N90" s="29">
        <f t="shared" si="8"/>
        <v>0</v>
      </c>
      <c r="O90" s="28" t="str">
        <f t="shared" si="9"/>
        <v/>
      </c>
      <c r="P90" s="40"/>
      <c r="Q90" s="43">
        <f t="shared" si="10"/>
        <v>0</v>
      </c>
      <c r="S90" s="121" t="str">
        <f t="shared" si="11"/>
        <v/>
      </c>
      <c r="T90" s="121" t="str">
        <f t="shared" si="12"/>
        <v/>
      </c>
    </row>
    <row r="91" spans="1:20" ht="24.95" customHeight="1" x14ac:dyDescent="0.2">
      <c r="A91" s="139"/>
      <c r="B91" s="140"/>
      <c r="C91" s="140"/>
      <c r="D91" s="122"/>
      <c r="E91" s="111"/>
      <c r="F91" s="118"/>
      <c r="G91" s="33"/>
      <c r="H91" s="34"/>
      <c r="I91" s="27">
        <f t="shared" si="7"/>
        <v>0</v>
      </c>
      <c r="J91" s="34"/>
      <c r="K91" s="34"/>
      <c r="L91" s="34"/>
      <c r="M91" s="34"/>
      <c r="N91" s="29">
        <f t="shared" si="8"/>
        <v>0</v>
      </c>
      <c r="O91" s="28" t="str">
        <f t="shared" si="9"/>
        <v/>
      </c>
      <c r="P91" s="40"/>
      <c r="Q91" s="43">
        <f t="shared" si="10"/>
        <v>0</v>
      </c>
      <c r="S91" s="121" t="str">
        <f t="shared" si="11"/>
        <v/>
      </c>
      <c r="T91" s="121" t="str">
        <f t="shared" si="12"/>
        <v/>
      </c>
    </row>
    <row r="92" spans="1:20" ht="24.95" customHeight="1" x14ac:dyDescent="0.2">
      <c r="A92" s="139"/>
      <c r="B92" s="140"/>
      <c r="C92" s="140"/>
      <c r="D92" s="122"/>
      <c r="E92" s="111"/>
      <c r="F92" s="118"/>
      <c r="G92" s="33"/>
      <c r="H92" s="34"/>
      <c r="I92" s="27">
        <f t="shared" si="7"/>
        <v>0</v>
      </c>
      <c r="J92" s="34"/>
      <c r="K92" s="34"/>
      <c r="L92" s="34"/>
      <c r="M92" s="34"/>
      <c r="N92" s="29">
        <f t="shared" si="8"/>
        <v>0</v>
      </c>
      <c r="O92" s="28" t="str">
        <f t="shared" si="9"/>
        <v/>
      </c>
      <c r="P92" s="40"/>
      <c r="Q92" s="43">
        <f t="shared" si="10"/>
        <v>0</v>
      </c>
      <c r="S92" s="121" t="str">
        <f t="shared" si="11"/>
        <v/>
      </c>
      <c r="T92" s="121" t="str">
        <f t="shared" si="12"/>
        <v/>
      </c>
    </row>
    <row r="93" spans="1:20" ht="24.95" customHeight="1" x14ac:dyDescent="0.2">
      <c r="A93" s="139"/>
      <c r="B93" s="140"/>
      <c r="C93" s="140"/>
      <c r="D93" s="122"/>
      <c r="E93" s="111"/>
      <c r="F93" s="118"/>
      <c r="G93" s="33"/>
      <c r="H93" s="34"/>
      <c r="I93" s="27">
        <f t="shared" si="7"/>
        <v>0</v>
      </c>
      <c r="J93" s="34"/>
      <c r="K93" s="34"/>
      <c r="L93" s="34"/>
      <c r="M93" s="34"/>
      <c r="N93" s="29">
        <f t="shared" si="8"/>
        <v>0</v>
      </c>
      <c r="O93" s="28" t="str">
        <f t="shared" si="9"/>
        <v/>
      </c>
      <c r="P93" s="40"/>
      <c r="Q93" s="43">
        <f t="shared" si="10"/>
        <v>0</v>
      </c>
      <c r="S93" s="121" t="str">
        <f t="shared" si="11"/>
        <v/>
      </c>
      <c r="T93" s="121" t="str">
        <f t="shared" si="12"/>
        <v/>
      </c>
    </row>
    <row r="94" spans="1:20" ht="24.95" customHeight="1" x14ac:dyDescent="0.2">
      <c r="A94" s="139"/>
      <c r="B94" s="140"/>
      <c r="C94" s="140"/>
      <c r="D94" s="122"/>
      <c r="E94" s="111"/>
      <c r="F94" s="118"/>
      <c r="G94" s="33"/>
      <c r="H94" s="34"/>
      <c r="I94" s="27">
        <f t="shared" si="7"/>
        <v>0</v>
      </c>
      <c r="J94" s="34"/>
      <c r="K94" s="34"/>
      <c r="L94" s="34"/>
      <c r="M94" s="34"/>
      <c r="N94" s="29">
        <f t="shared" si="8"/>
        <v>0</v>
      </c>
      <c r="O94" s="28" t="str">
        <f t="shared" si="9"/>
        <v/>
      </c>
      <c r="P94" s="40"/>
      <c r="Q94" s="43">
        <f t="shared" si="10"/>
        <v>0</v>
      </c>
      <c r="S94" s="121" t="str">
        <f t="shared" si="11"/>
        <v/>
      </c>
      <c r="T94" s="121" t="str">
        <f t="shared" si="12"/>
        <v/>
      </c>
    </row>
    <row r="95" spans="1:20" ht="24.95" customHeight="1" x14ac:dyDescent="0.2">
      <c r="A95" s="139"/>
      <c r="B95" s="140"/>
      <c r="C95" s="140"/>
      <c r="D95" s="122"/>
      <c r="E95" s="111"/>
      <c r="F95" s="118"/>
      <c r="G95" s="33"/>
      <c r="H95" s="34"/>
      <c r="I95" s="27">
        <f t="shared" si="7"/>
        <v>0</v>
      </c>
      <c r="J95" s="34"/>
      <c r="K95" s="34"/>
      <c r="L95" s="34"/>
      <c r="M95" s="34"/>
      <c r="N95" s="29">
        <f t="shared" si="8"/>
        <v>0</v>
      </c>
      <c r="O95" s="28" t="str">
        <f t="shared" si="9"/>
        <v/>
      </c>
      <c r="P95" s="40"/>
      <c r="Q95" s="43">
        <f t="shared" si="10"/>
        <v>0</v>
      </c>
      <c r="S95" s="121" t="str">
        <f t="shared" si="11"/>
        <v/>
      </c>
      <c r="T95" s="121" t="str">
        <f t="shared" si="12"/>
        <v/>
      </c>
    </row>
    <row r="96" spans="1:20" ht="24.95" customHeight="1" x14ac:dyDescent="0.2">
      <c r="A96" s="139"/>
      <c r="B96" s="140"/>
      <c r="C96" s="140"/>
      <c r="D96" s="122"/>
      <c r="E96" s="111"/>
      <c r="F96" s="118"/>
      <c r="G96" s="33"/>
      <c r="H96" s="34"/>
      <c r="I96" s="27">
        <f t="shared" si="7"/>
        <v>0</v>
      </c>
      <c r="J96" s="34"/>
      <c r="K96" s="34"/>
      <c r="L96" s="34"/>
      <c r="M96" s="34"/>
      <c r="N96" s="29">
        <f t="shared" si="8"/>
        <v>0</v>
      </c>
      <c r="O96" s="28" t="str">
        <f t="shared" si="9"/>
        <v/>
      </c>
      <c r="P96" s="40"/>
      <c r="Q96" s="43">
        <f t="shared" si="10"/>
        <v>0</v>
      </c>
      <c r="S96" s="121" t="str">
        <f t="shared" si="11"/>
        <v/>
      </c>
      <c r="T96" s="121" t="str">
        <f t="shared" si="12"/>
        <v/>
      </c>
    </row>
    <row r="97" spans="1:20" ht="24.95" customHeight="1" x14ac:dyDescent="0.2">
      <c r="A97" s="139"/>
      <c r="B97" s="140"/>
      <c r="C97" s="140"/>
      <c r="D97" s="122"/>
      <c r="E97" s="111"/>
      <c r="F97" s="118"/>
      <c r="G97" s="33"/>
      <c r="H97" s="34"/>
      <c r="I97" s="27">
        <f t="shared" si="7"/>
        <v>0</v>
      </c>
      <c r="J97" s="34"/>
      <c r="K97" s="34"/>
      <c r="L97" s="34"/>
      <c r="M97" s="34"/>
      <c r="N97" s="29">
        <f t="shared" si="8"/>
        <v>0</v>
      </c>
      <c r="O97" s="28" t="str">
        <f t="shared" si="9"/>
        <v/>
      </c>
      <c r="P97" s="40"/>
      <c r="Q97" s="43">
        <f t="shared" si="10"/>
        <v>0</v>
      </c>
      <c r="S97" s="121" t="str">
        <f t="shared" si="11"/>
        <v/>
      </c>
      <c r="T97" s="121" t="str">
        <f t="shared" si="12"/>
        <v/>
      </c>
    </row>
    <row r="98" spans="1:20" ht="24.95" customHeight="1" x14ac:dyDescent="0.2">
      <c r="A98" s="139"/>
      <c r="B98" s="140"/>
      <c r="C98" s="140"/>
      <c r="D98" s="122"/>
      <c r="E98" s="111"/>
      <c r="F98" s="118"/>
      <c r="G98" s="33"/>
      <c r="H98" s="34"/>
      <c r="I98" s="27">
        <f t="shared" si="7"/>
        <v>0</v>
      </c>
      <c r="J98" s="34"/>
      <c r="K98" s="34"/>
      <c r="L98" s="34"/>
      <c r="M98" s="34"/>
      <c r="N98" s="29">
        <f t="shared" si="8"/>
        <v>0</v>
      </c>
      <c r="O98" s="28" t="str">
        <f t="shared" si="9"/>
        <v/>
      </c>
      <c r="P98" s="40"/>
      <c r="Q98" s="43">
        <f t="shared" si="10"/>
        <v>0</v>
      </c>
      <c r="S98" s="121" t="str">
        <f t="shared" si="11"/>
        <v/>
      </c>
      <c r="T98" s="121" t="str">
        <f t="shared" si="12"/>
        <v/>
      </c>
    </row>
    <row r="99" spans="1:20" ht="24.95" customHeight="1" x14ac:dyDescent="0.2">
      <c r="A99" s="139"/>
      <c r="B99" s="140"/>
      <c r="C99" s="140"/>
      <c r="D99" s="122"/>
      <c r="E99" s="111"/>
      <c r="F99" s="118"/>
      <c r="G99" s="33"/>
      <c r="H99" s="34"/>
      <c r="I99" s="27">
        <f t="shared" si="7"/>
        <v>0</v>
      </c>
      <c r="J99" s="34"/>
      <c r="K99" s="34"/>
      <c r="L99" s="34"/>
      <c r="M99" s="34"/>
      <c r="N99" s="29">
        <f t="shared" si="8"/>
        <v>0</v>
      </c>
      <c r="O99" s="28" t="str">
        <f t="shared" si="9"/>
        <v/>
      </c>
      <c r="P99" s="40"/>
      <c r="Q99" s="43">
        <f t="shared" si="10"/>
        <v>0</v>
      </c>
      <c r="S99" s="121" t="str">
        <f t="shared" si="11"/>
        <v/>
      </c>
      <c r="T99" s="121" t="str">
        <f t="shared" si="12"/>
        <v/>
      </c>
    </row>
    <row r="100" spans="1:20" ht="24.95" customHeight="1" x14ac:dyDescent="0.2">
      <c r="A100" s="139"/>
      <c r="B100" s="140"/>
      <c r="C100" s="140"/>
      <c r="D100" s="122"/>
      <c r="E100" s="111"/>
      <c r="F100" s="118"/>
      <c r="G100" s="33"/>
      <c r="H100" s="34"/>
      <c r="I100" s="27">
        <f t="shared" si="7"/>
        <v>0</v>
      </c>
      <c r="J100" s="34"/>
      <c r="K100" s="34"/>
      <c r="L100" s="34"/>
      <c r="M100" s="34"/>
      <c r="N100" s="29">
        <f t="shared" si="8"/>
        <v>0</v>
      </c>
      <c r="O100" s="28" t="str">
        <f t="shared" si="9"/>
        <v/>
      </c>
      <c r="P100" s="40"/>
      <c r="Q100" s="43">
        <f t="shared" si="10"/>
        <v>0</v>
      </c>
      <c r="S100" s="121" t="str">
        <f t="shared" si="11"/>
        <v/>
      </c>
      <c r="T100" s="121" t="str">
        <f t="shared" si="12"/>
        <v/>
      </c>
    </row>
    <row r="101" spans="1:20" ht="24.95" customHeight="1" x14ac:dyDescent="0.2">
      <c r="A101" s="139"/>
      <c r="B101" s="140"/>
      <c r="C101" s="140"/>
      <c r="D101" s="122"/>
      <c r="E101" s="111"/>
      <c r="F101" s="118"/>
      <c r="G101" s="33"/>
      <c r="H101" s="34"/>
      <c r="I101" s="27">
        <f t="shared" si="7"/>
        <v>0</v>
      </c>
      <c r="J101" s="34"/>
      <c r="K101" s="34"/>
      <c r="L101" s="34"/>
      <c r="M101" s="34"/>
      <c r="N101" s="29">
        <f t="shared" si="8"/>
        <v>0</v>
      </c>
      <c r="O101" s="28" t="str">
        <f t="shared" si="9"/>
        <v/>
      </c>
      <c r="P101" s="40"/>
      <c r="Q101" s="43">
        <f t="shared" si="10"/>
        <v>0</v>
      </c>
      <c r="S101" s="121" t="str">
        <f t="shared" si="11"/>
        <v/>
      </c>
      <c r="T101" s="121" t="str">
        <f t="shared" si="12"/>
        <v/>
      </c>
    </row>
    <row r="102" spans="1:20" ht="24.95" customHeight="1" x14ac:dyDescent="0.2">
      <c r="A102" s="139"/>
      <c r="B102" s="140"/>
      <c r="C102" s="140"/>
      <c r="D102" s="122"/>
      <c r="E102" s="111"/>
      <c r="F102" s="118"/>
      <c r="G102" s="33"/>
      <c r="H102" s="34"/>
      <c r="I102" s="27">
        <f t="shared" si="7"/>
        <v>0</v>
      </c>
      <c r="J102" s="34"/>
      <c r="K102" s="34"/>
      <c r="L102" s="34"/>
      <c r="M102" s="34"/>
      <c r="N102" s="29">
        <f t="shared" si="8"/>
        <v>0</v>
      </c>
      <c r="O102" s="28" t="str">
        <f t="shared" si="9"/>
        <v/>
      </c>
      <c r="P102" s="40"/>
      <c r="Q102" s="43">
        <f t="shared" si="10"/>
        <v>0</v>
      </c>
      <c r="S102" s="121" t="str">
        <f t="shared" si="11"/>
        <v/>
      </c>
      <c r="T102" s="121" t="str">
        <f t="shared" si="12"/>
        <v/>
      </c>
    </row>
    <row r="103" spans="1:20" ht="24.95" customHeight="1" x14ac:dyDescent="0.2">
      <c r="A103" s="139"/>
      <c r="B103" s="140"/>
      <c r="C103" s="140"/>
      <c r="D103" s="122"/>
      <c r="E103" s="111"/>
      <c r="F103" s="118"/>
      <c r="G103" s="33"/>
      <c r="H103" s="34"/>
      <c r="I103" s="27">
        <f t="shared" si="7"/>
        <v>0</v>
      </c>
      <c r="J103" s="34"/>
      <c r="K103" s="34"/>
      <c r="L103" s="34"/>
      <c r="M103" s="34"/>
      <c r="N103" s="29">
        <f t="shared" si="8"/>
        <v>0</v>
      </c>
      <c r="O103" s="28" t="str">
        <f t="shared" si="9"/>
        <v/>
      </c>
      <c r="P103" s="40"/>
      <c r="Q103" s="43">
        <f t="shared" si="10"/>
        <v>0</v>
      </c>
      <c r="S103" s="121" t="str">
        <f t="shared" si="11"/>
        <v/>
      </c>
      <c r="T103" s="121" t="str">
        <f t="shared" si="12"/>
        <v/>
      </c>
    </row>
    <row r="104" spans="1:20" ht="24.95" customHeight="1" x14ac:dyDescent="0.2">
      <c r="A104" s="139"/>
      <c r="B104" s="140"/>
      <c r="C104" s="140"/>
      <c r="D104" s="122"/>
      <c r="E104" s="111"/>
      <c r="F104" s="118"/>
      <c r="G104" s="33"/>
      <c r="H104" s="34"/>
      <c r="I104" s="27">
        <f t="shared" si="7"/>
        <v>0</v>
      </c>
      <c r="J104" s="34"/>
      <c r="K104" s="34"/>
      <c r="L104" s="34"/>
      <c r="M104" s="34"/>
      <c r="N104" s="29">
        <f t="shared" si="8"/>
        <v>0</v>
      </c>
      <c r="O104" s="28" t="str">
        <f t="shared" si="9"/>
        <v/>
      </c>
      <c r="P104" s="40"/>
      <c r="Q104" s="43">
        <f t="shared" si="10"/>
        <v>0</v>
      </c>
      <c r="S104" s="121" t="str">
        <f t="shared" si="11"/>
        <v/>
      </c>
      <c r="T104" s="121" t="str">
        <f t="shared" si="12"/>
        <v/>
      </c>
    </row>
    <row r="105" spans="1:20" ht="24.95" customHeight="1" x14ac:dyDescent="0.2">
      <c r="A105" s="139"/>
      <c r="B105" s="140"/>
      <c r="C105" s="140"/>
      <c r="D105" s="122"/>
      <c r="E105" s="111"/>
      <c r="F105" s="118"/>
      <c r="G105" s="33"/>
      <c r="H105" s="34"/>
      <c r="I105" s="27">
        <f t="shared" si="7"/>
        <v>0</v>
      </c>
      <c r="J105" s="34"/>
      <c r="K105" s="34"/>
      <c r="L105" s="34"/>
      <c r="M105" s="34"/>
      <c r="N105" s="29">
        <f t="shared" si="8"/>
        <v>0</v>
      </c>
      <c r="O105" s="28" t="str">
        <f t="shared" si="9"/>
        <v/>
      </c>
      <c r="P105" s="40"/>
      <c r="Q105" s="43">
        <f t="shared" si="10"/>
        <v>0</v>
      </c>
      <c r="S105" s="121" t="str">
        <f t="shared" si="11"/>
        <v/>
      </c>
      <c r="T105" s="121" t="str">
        <f t="shared" si="12"/>
        <v/>
      </c>
    </row>
    <row r="106" spans="1:20" ht="24.95" customHeight="1" x14ac:dyDescent="0.2">
      <c r="A106" s="139"/>
      <c r="B106" s="140"/>
      <c r="C106" s="140"/>
      <c r="D106" s="122"/>
      <c r="E106" s="111"/>
      <c r="F106" s="118"/>
      <c r="G106" s="33"/>
      <c r="H106" s="34"/>
      <c r="I106" s="27">
        <f t="shared" si="7"/>
        <v>0</v>
      </c>
      <c r="J106" s="34"/>
      <c r="K106" s="34"/>
      <c r="L106" s="34"/>
      <c r="M106" s="34"/>
      <c r="N106" s="29">
        <f t="shared" si="8"/>
        <v>0</v>
      </c>
      <c r="O106" s="28" t="str">
        <f t="shared" si="9"/>
        <v/>
      </c>
      <c r="P106" s="40"/>
      <c r="Q106" s="43">
        <f t="shared" si="10"/>
        <v>0</v>
      </c>
      <c r="S106" s="121" t="str">
        <f t="shared" si="11"/>
        <v/>
      </c>
      <c r="T106" s="121" t="str">
        <f t="shared" si="12"/>
        <v/>
      </c>
    </row>
    <row r="107" spans="1:20" ht="24.95" customHeight="1" x14ac:dyDescent="0.2">
      <c r="A107" s="139"/>
      <c r="B107" s="140"/>
      <c r="C107" s="140"/>
      <c r="D107" s="122"/>
      <c r="E107" s="111"/>
      <c r="F107" s="118"/>
      <c r="G107" s="33"/>
      <c r="H107" s="34"/>
      <c r="I107" s="27">
        <f t="shared" si="7"/>
        <v>0</v>
      </c>
      <c r="J107" s="34"/>
      <c r="K107" s="34"/>
      <c r="L107" s="34"/>
      <c r="M107" s="34"/>
      <c r="N107" s="29">
        <f t="shared" si="8"/>
        <v>0</v>
      </c>
      <c r="O107" s="28" t="str">
        <f t="shared" si="9"/>
        <v/>
      </c>
      <c r="P107" s="40"/>
      <c r="Q107" s="43">
        <f t="shared" si="10"/>
        <v>0</v>
      </c>
      <c r="S107" s="121" t="str">
        <f t="shared" si="11"/>
        <v/>
      </c>
      <c r="T107" s="121" t="str">
        <f t="shared" si="12"/>
        <v/>
      </c>
    </row>
    <row r="108" spans="1:20" ht="24.95" customHeight="1" x14ac:dyDescent="0.2">
      <c r="A108" s="139"/>
      <c r="B108" s="140"/>
      <c r="C108" s="140"/>
      <c r="D108" s="122"/>
      <c r="E108" s="111"/>
      <c r="F108" s="118"/>
      <c r="G108" s="33"/>
      <c r="H108" s="34"/>
      <c r="I108" s="27">
        <f t="shared" si="7"/>
        <v>0</v>
      </c>
      <c r="J108" s="34"/>
      <c r="K108" s="34"/>
      <c r="L108" s="34"/>
      <c r="M108" s="34"/>
      <c r="N108" s="29">
        <f t="shared" si="8"/>
        <v>0</v>
      </c>
      <c r="O108" s="28" t="str">
        <f t="shared" si="9"/>
        <v/>
      </c>
      <c r="P108" s="40"/>
      <c r="Q108" s="43">
        <f t="shared" si="10"/>
        <v>0</v>
      </c>
      <c r="S108" s="121" t="str">
        <f t="shared" si="11"/>
        <v/>
      </c>
      <c r="T108" s="121" t="str">
        <f t="shared" si="12"/>
        <v/>
      </c>
    </row>
    <row r="109" spans="1:20" ht="24.95" customHeight="1" x14ac:dyDescent="0.2">
      <c r="A109" s="139"/>
      <c r="B109" s="140"/>
      <c r="C109" s="140"/>
      <c r="D109" s="122"/>
      <c r="E109" s="111"/>
      <c r="F109" s="118"/>
      <c r="G109" s="33"/>
      <c r="H109" s="34"/>
      <c r="I109" s="27">
        <f t="shared" si="7"/>
        <v>0</v>
      </c>
      <c r="J109" s="34"/>
      <c r="K109" s="34"/>
      <c r="L109" s="34"/>
      <c r="M109" s="34"/>
      <c r="N109" s="29">
        <f t="shared" si="8"/>
        <v>0</v>
      </c>
      <c r="O109" s="28" t="str">
        <f t="shared" si="9"/>
        <v/>
      </c>
      <c r="P109" s="40"/>
      <c r="Q109" s="43">
        <f t="shared" si="10"/>
        <v>0</v>
      </c>
      <c r="S109" s="121" t="str">
        <f t="shared" si="11"/>
        <v/>
      </c>
      <c r="T109" s="121" t="str">
        <f t="shared" si="12"/>
        <v/>
      </c>
    </row>
    <row r="110" spans="1:20" ht="24.95" customHeight="1" x14ac:dyDescent="0.2">
      <c r="A110" s="139"/>
      <c r="B110" s="140"/>
      <c r="C110" s="140"/>
      <c r="D110" s="122"/>
      <c r="E110" s="111"/>
      <c r="F110" s="118"/>
      <c r="G110" s="33"/>
      <c r="H110" s="34"/>
      <c r="I110" s="27">
        <f t="shared" si="7"/>
        <v>0</v>
      </c>
      <c r="J110" s="34"/>
      <c r="K110" s="34"/>
      <c r="L110" s="34"/>
      <c r="M110" s="34"/>
      <c r="N110" s="29">
        <f t="shared" si="8"/>
        <v>0</v>
      </c>
      <c r="O110" s="28" t="str">
        <f t="shared" si="9"/>
        <v/>
      </c>
      <c r="P110" s="40"/>
      <c r="Q110" s="43">
        <f t="shared" si="10"/>
        <v>0</v>
      </c>
      <c r="S110" s="121" t="str">
        <f t="shared" si="11"/>
        <v/>
      </c>
      <c r="T110" s="121" t="str">
        <f t="shared" si="12"/>
        <v/>
      </c>
    </row>
    <row r="111" spans="1:20" ht="24.95" customHeight="1" x14ac:dyDescent="0.2">
      <c r="A111" s="139"/>
      <c r="B111" s="140"/>
      <c r="C111" s="140"/>
      <c r="D111" s="122"/>
      <c r="E111" s="111"/>
      <c r="F111" s="118"/>
      <c r="G111" s="33"/>
      <c r="H111" s="34"/>
      <c r="I111" s="27">
        <f t="shared" si="7"/>
        <v>0</v>
      </c>
      <c r="J111" s="34"/>
      <c r="K111" s="34"/>
      <c r="L111" s="34"/>
      <c r="M111" s="34"/>
      <c r="N111" s="29">
        <f t="shared" si="8"/>
        <v>0</v>
      </c>
      <c r="O111" s="28" t="str">
        <f t="shared" si="9"/>
        <v/>
      </c>
      <c r="P111" s="40"/>
      <c r="Q111" s="43">
        <f t="shared" si="10"/>
        <v>0</v>
      </c>
      <c r="S111" s="121" t="str">
        <f t="shared" si="11"/>
        <v/>
      </c>
      <c r="T111" s="121" t="str">
        <f t="shared" si="12"/>
        <v/>
      </c>
    </row>
    <row r="112" spans="1:20" ht="24.95" customHeight="1" x14ac:dyDescent="0.2">
      <c r="A112" s="139"/>
      <c r="B112" s="140"/>
      <c r="C112" s="140"/>
      <c r="D112" s="122"/>
      <c r="E112" s="111"/>
      <c r="F112" s="118"/>
      <c r="G112" s="33"/>
      <c r="H112" s="34"/>
      <c r="I112" s="27">
        <f t="shared" si="7"/>
        <v>0</v>
      </c>
      <c r="J112" s="34"/>
      <c r="K112" s="34"/>
      <c r="L112" s="34"/>
      <c r="M112" s="34"/>
      <c r="N112" s="29">
        <f t="shared" si="8"/>
        <v>0</v>
      </c>
      <c r="O112" s="28" t="str">
        <f t="shared" si="9"/>
        <v/>
      </c>
      <c r="P112" s="40"/>
      <c r="Q112" s="43">
        <f t="shared" si="10"/>
        <v>0</v>
      </c>
      <c r="S112" s="121" t="str">
        <f t="shared" si="11"/>
        <v/>
      </c>
      <c r="T112" s="121" t="str">
        <f t="shared" si="12"/>
        <v/>
      </c>
    </row>
    <row r="113" spans="1:20" ht="24.95" customHeight="1" x14ac:dyDescent="0.2">
      <c r="A113" s="139"/>
      <c r="B113" s="140"/>
      <c r="C113" s="140"/>
      <c r="D113" s="122"/>
      <c r="E113" s="111"/>
      <c r="F113" s="118"/>
      <c r="G113" s="33"/>
      <c r="H113" s="34"/>
      <c r="I113" s="27">
        <f t="shared" si="7"/>
        <v>0</v>
      </c>
      <c r="J113" s="34"/>
      <c r="K113" s="34"/>
      <c r="L113" s="34"/>
      <c r="M113" s="34"/>
      <c r="N113" s="29">
        <f t="shared" si="8"/>
        <v>0</v>
      </c>
      <c r="O113" s="28" t="str">
        <f t="shared" si="9"/>
        <v/>
      </c>
      <c r="P113" s="40"/>
      <c r="Q113" s="43">
        <f t="shared" si="10"/>
        <v>0</v>
      </c>
      <c r="S113" s="121" t="str">
        <f t="shared" si="11"/>
        <v/>
      </c>
      <c r="T113" s="121" t="str">
        <f t="shared" si="12"/>
        <v/>
      </c>
    </row>
    <row r="114" spans="1:20" ht="24.95" customHeight="1" x14ac:dyDescent="0.2">
      <c r="A114" s="139"/>
      <c r="B114" s="140"/>
      <c r="C114" s="140"/>
      <c r="D114" s="122"/>
      <c r="E114" s="111"/>
      <c r="F114" s="118"/>
      <c r="G114" s="33"/>
      <c r="H114" s="34"/>
      <c r="I114" s="27">
        <f t="shared" si="7"/>
        <v>0</v>
      </c>
      <c r="J114" s="34"/>
      <c r="K114" s="34"/>
      <c r="L114" s="34"/>
      <c r="M114" s="34"/>
      <c r="N114" s="29">
        <f t="shared" si="8"/>
        <v>0</v>
      </c>
      <c r="O114" s="28" t="str">
        <f t="shared" si="9"/>
        <v/>
      </c>
      <c r="P114" s="40"/>
      <c r="Q114" s="43">
        <f t="shared" si="10"/>
        <v>0</v>
      </c>
      <c r="S114" s="121" t="str">
        <f t="shared" si="11"/>
        <v/>
      </c>
      <c r="T114" s="121" t="str">
        <f t="shared" si="12"/>
        <v/>
      </c>
    </row>
    <row r="115" spans="1:20" ht="24.95" customHeight="1" x14ac:dyDescent="0.2">
      <c r="A115" s="139"/>
      <c r="B115" s="140"/>
      <c r="C115" s="140"/>
      <c r="D115" s="122"/>
      <c r="E115" s="111"/>
      <c r="F115" s="118"/>
      <c r="G115" s="33"/>
      <c r="H115" s="34"/>
      <c r="I115" s="27">
        <f t="shared" si="7"/>
        <v>0</v>
      </c>
      <c r="J115" s="34"/>
      <c r="K115" s="34"/>
      <c r="L115" s="34"/>
      <c r="M115" s="34"/>
      <c r="N115" s="29">
        <f t="shared" si="8"/>
        <v>0</v>
      </c>
      <c r="O115" s="28" t="str">
        <f t="shared" si="9"/>
        <v/>
      </c>
      <c r="P115" s="40"/>
      <c r="Q115" s="43">
        <f t="shared" si="10"/>
        <v>0</v>
      </c>
      <c r="S115" s="121" t="str">
        <f t="shared" si="11"/>
        <v/>
      </c>
      <c r="T115" s="121" t="str">
        <f t="shared" si="12"/>
        <v/>
      </c>
    </row>
    <row r="116" spans="1:20" ht="24.95" customHeight="1" x14ac:dyDescent="0.2">
      <c r="A116" s="139"/>
      <c r="B116" s="140"/>
      <c r="C116" s="140"/>
      <c r="D116" s="122"/>
      <c r="E116" s="111"/>
      <c r="F116" s="118"/>
      <c r="G116" s="33"/>
      <c r="H116" s="34"/>
      <c r="I116" s="27">
        <f t="shared" si="7"/>
        <v>0</v>
      </c>
      <c r="J116" s="34"/>
      <c r="K116" s="34"/>
      <c r="L116" s="34"/>
      <c r="M116" s="34"/>
      <c r="N116" s="29">
        <f t="shared" si="8"/>
        <v>0</v>
      </c>
      <c r="O116" s="28" t="str">
        <f t="shared" si="9"/>
        <v/>
      </c>
      <c r="P116" s="40"/>
      <c r="Q116" s="43">
        <f t="shared" si="10"/>
        <v>0</v>
      </c>
      <c r="S116" s="121" t="str">
        <f t="shared" si="11"/>
        <v/>
      </c>
      <c r="T116" s="121" t="str">
        <f t="shared" si="12"/>
        <v/>
      </c>
    </row>
    <row r="117" spans="1:20" ht="24.95" customHeight="1" x14ac:dyDescent="0.2">
      <c r="A117" s="139"/>
      <c r="B117" s="140"/>
      <c r="C117" s="140"/>
      <c r="D117" s="122"/>
      <c r="E117" s="111"/>
      <c r="F117" s="118"/>
      <c r="G117" s="33"/>
      <c r="H117" s="34"/>
      <c r="I117" s="27">
        <f t="shared" si="7"/>
        <v>0</v>
      </c>
      <c r="J117" s="34"/>
      <c r="K117" s="34"/>
      <c r="L117" s="34"/>
      <c r="M117" s="34"/>
      <c r="N117" s="29">
        <f t="shared" si="8"/>
        <v>0</v>
      </c>
      <c r="O117" s="28" t="str">
        <f t="shared" si="9"/>
        <v/>
      </c>
      <c r="P117" s="40"/>
      <c r="Q117" s="43">
        <f t="shared" si="10"/>
        <v>0</v>
      </c>
      <c r="S117" s="121" t="str">
        <f t="shared" si="11"/>
        <v/>
      </c>
      <c r="T117" s="121" t="str">
        <f t="shared" si="12"/>
        <v/>
      </c>
    </row>
    <row r="118" spans="1:20" ht="24.95" customHeight="1" x14ac:dyDescent="0.2">
      <c r="A118" s="139"/>
      <c r="B118" s="140"/>
      <c r="C118" s="140"/>
      <c r="D118" s="122"/>
      <c r="E118" s="111"/>
      <c r="F118" s="118"/>
      <c r="G118" s="33"/>
      <c r="H118" s="34"/>
      <c r="I118" s="27">
        <f t="shared" si="7"/>
        <v>0</v>
      </c>
      <c r="J118" s="34"/>
      <c r="K118" s="34"/>
      <c r="L118" s="34"/>
      <c r="M118" s="34"/>
      <c r="N118" s="29">
        <f t="shared" si="8"/>
        <v>0</v>
      </c>
      <c r="O118" s="28" t="str">
        <f t="shared" si="9"/>
        <v/>
      </c>
      <c r="P118" s="40"/>
      <c r="Q118" s="43">
        <f t="shared" si="10"/>
        <v>0</v>
      </c>
      <c r="S118" s="121" t="str">
        <f t="shared" si="11"/>
        <v/>
      </c>
      <c r="T118" s="121" t="str">
        <f t="shared" si="12"/>
        <v/>
      </c>
    </row>
    <row r="119" spans="1:20" ht="24.95" customHeight="1" x14ac:dyDescent="0.2">
      <c r="A119" s="139"/>
      <c r="B119" s="140"/>
      <c r="C119" s="140"/>
      <c r="D119" s="122"/>
      <c r="E119" s="111"/>
      <c r="F119" s="118"/>
      <c r="G119" s="33"/>
      <c r="H119" s="34"/>
      <c r="I119" s="27">
        <f t="shared" si="7"/>
        <v>0</v>
      </c>
      <c r="J119" s="34"/>
      <c r="K119" s="34"/>
      <c r="L119" s="34"/>
      <c r="M119" s="34"/>
      <c r="N119" s="29">
        <f t="shared" si="8"/>
        <v>0</v>
      </c>
      <c r="O119" s="28" t="str">
        <f t="shared" si="9"/>
        <v/>
      </c>
      <c r="P119" s="40"/>
      <c r="Q119" s="43">
        <f t="shared" si="10"/>
        <v>0</v>
      </c>
      <c r="S119" s="121" t="str">
        <f t="shared" si="11"/>
        <v/>
      </c>
      <c r="T119" s="121" t="str">
        <f t="shared" si="12"/>
        <v/>
      </c>
    </row>
    <row r="120" spans="1:20" ht="24.95" customHeight="1" x14ac:dyDescent="0.2">
      <c r="A120" s="139"/>
      <c r="B120" s="140"/>
      <c r="C120" s="140"/>
      <c r="D120" s="122"/>
      <c r="E120" s="111"/>
      <c r="F120" s="118"/>
      <c r="G120" s="33"/>
      <c r="H120" s="34"/>
      <c r="I120" s="27">
        <f t="shared" si="7"/>
        <v>0</v>
      </c>
      <c r="J120" s="34"/>
      <c r="K120" s="34"/>
      <c r="L120" s="34"/>
      <c r="M120" s="34"/>
      <c r="N120" s="29">
        <f t="shared" si="8"/>
        <v>0</v>
      </c>
      <c r="O120" s="28" t="str">
        <f t="shared" si="9"/>
        <v/>
      </c>
      <c r="P120" s="40"/>
      <c r="Q120" s="43">
        <f t="shared" si="10"/>
        <v>0</v>
      </c>
      <c r="S120" s="121" t="str">
        <f t="shared" si="11"/>
        <v/>
      </c>
      <c r="T120" s="121" t="str">
        <f t="shared" si="12"/>
        <v/>
      </c>
    </row>
    <row r="121" spans="1:20" ht="24.95" customHeight="1" x14ac:dyDescent="0.2">
      <c r="A121" s="139"/>
      <c r="B121" s="140"/>
      <c r="C121" s="140"/>
      <c r="D121" s="122"/>
      <c r="E121" s="111"/>
      <c r="F121" s="118"/>
      <c r="G121" s="33"/>
      <c r="H121" s="34"/>
      <c r="I121" s="27">
        <f t="shared" si="7"/>
        <v>0</v>
      </c>
      <c r="J121" s="34"/>
      <c r="K121" s="34"/>
      <c r="L121" s="34"/>
      <c r="M121" s="34"/>
      <c r="N121" s="29">
        <f t="shared" si="8"/>
        <v>0</v>
      </c>
      <c r="O121" s="28" t="str">
        <f t="shared" si="9"/>
        <v/>
      </c>
      <c r="P121" s="40"/>
      <c r="Q121" s="43">
        <f t="shared" si="10"/>
        <v>0</v>
      </c>
      <c r="S121" s="121" t="str">
        <f t="shared" si="11"/>
        <v/>
      </c>
      <c r="T121" s="121" t="str">
        <f t="shared" si="12"/>
        <v/>
      </c>
    </row>
    <row r="122" spans="1:20" ht="24.95" customHeight="1" x14ac:dyDescent="0.2">
      <c r="A122" s="139"/>
      <c r="B122" s="140"/>
      <c r="C122" s="140"/>
      <c r="D122" s="122"/>
      <c r="E122" s="111"/>
      <c r="F122" s="118"/>
      <c r="G122" s="33"/>
      <c r="H122" s="34"/>
      <c r="I122" s="27">
        <f t="shared" si="7"/>
        <v>0</v>
      </c>
      <c r="J122" s="34"/>
      <c r="K122" s="34"/>
      <c r="L122" s="34"/>
      <c r="M122" s="34"/>
      <c r="N122" s="29">
        <f t="shared" si="8"/>
        <v>0</v>
      </c>
      <c r="O122" s="28" t="str">
        <f t="shared" si="9"/>
        <v/>
      </c>
      <c r="P122" s="40"/>
      <c r="Q122" s="43">
        <f t="shared" si="10"/>
        <v>0</v>
      </c>
      <c r="S122" s="121" t="str">
        <f t="shared" si="11"/>
        <v/>
      </c>
      <c r="T122" s="121" t="str">
        <f t="shared" si="12"/>
        <v/>
      </c>
    </row>
    <row r="123" spans="1:20" ht="24.95" customHeight="1" x14ac:dyDescent="0.2">
      <c r="A123" s="139"/>
      <c r="B123" s="140"/>
      <c r="C123" s="140"/>
      <c r="D123" s="122"/>
      <c r="E123" s="111"/>
      <c r="F123" s="118"/>
      <c r="G123" s="33"/>
      <c r="H123" s="34"/>
      <c r="I123" s="27">
        <f t="shared" si="7"/>
        <v>0</v>
      </c>
      <c r="J123" s="34"/>
      <c r="K123" s="34"/>
      <c r="L123" s="34"/>
      <c r="M123" s="34"/>
      <c r="N123" s="29">
        <f t="shared" si="8"/>
        <v>0</v>
      </c>
      <c r="O123" s="28" t="str">
        <f t="shared" si="9"/>
        <v/>
      </c>
      <c r="P123" s="40"/>
      <c r="Q123" s="43">
        <f t="shared" si="10"/>
        <v>0</v>
      </c>
      <c r="S123" s="121" t="str">
        <f t="shared" si="11"/>
        <v/>
      </c>
      <c r="T123" s="121" t="str">
        <f t="shared" si="12"/>
        <v/>
      </c>
    </row>
    <row r="124" spans="1:20" ht="24.95" customHeight="1" x14ac:dyDescent="0.2">
      <c r="A124" s="139"/>
      <c r="B124" s="140"/>
      <c r="C124" s="140"/>
      <c r="D124" s="122"/>
      <c r="E124" s="111"/>
      <c r="F124" s="118"/>
      <c r="G124" s="33"/>
      <c r="H124" s="34"/>
      <c r="I124" s="27">
        <f t="shared" si="7"/>
        <v>0</v>
      </c>
      <c r="J124" s="34"/>
      <c r="K124" s="34"/>
      <c r="L124" s="34"/>
      <c r="M124" s="34"/>
      <c r="N124" s="29">
        <f t="shared" si="8"/>
        <v>0</v>
      </c>
      <c r="O124" s="28" t="str">
        <f t="shared" si="9"/>
        <v/>
      </c>
      <c r="P124" s="40"/>
      <c r="Q124" s="43">
        <f t="shared" si="10"/>
        <v>0</v>
      </c>
      <c r="S124" s="121" t="str">
        <f t="shared" si="11"/>
        <v/>
      </c>
      <c r="T124" s="121" t="str">
        <f t="shared" si="12"/>
        <v/>
      </c>
    </row>
    <row r="125" spans="1:20" ht="24.95" customHeight="1" x14ac:dyDescent="0.2">
      <c r="A125" s="139"/>
      <c r="B125" s="140"/>
      <c r="C125" s="140"/>
      <c r="D125" s="122"/>
      <c r="E125" s="111"/>
      <c r="F125" s="118"/>
      <c r="G125" s="33"/>
      <c r="H125" s="34"/>
      <c r="I125" s="27">
        <f t="shared" si="7"/>
        <v>0</v>
      </c>
      <c r="J125" s="34"/>
      <c r="K125" s="34"/>
      <c r="L125" s="34"/>
      <c r="M125" s="34"/>
      <c r="N125" s="29">
        <f t="shared" si="8"/>
        <v>0</v>
      </c>
      <c r="O125" s="28" t="str">
        <f t="shared" si="9"/>
        <v/>
      </c>
      <c r="P125" s="40"/>
      <c r="Q125" s="43">
        <f t="shared" si="10"/>
        <v>0</v>
      </c>
      <c r="S125" s="121" t="str">
        <f t="shared" si="11"/>
        <v/>
      </c>
      <c r="T125" s="121" t="str">
        <f t="shared" si="12"/>
        <v/>
      </c>
    </row>
    <row r="126" spans="1:20" ht="24.95" customHeight="1" x14ac:dyDescent="0.2">
      <c r="A126" s="139"/>
      <c r="B126" s="140"/>
      <c r="C126" s="140"/>
      <c r="D126" s="122"/>
      <c r="E126" s="111"/>
      <c r="F126" s="118"/>
      <c r="G126" s="33"/>
      <c r="H126" s="34"/>
      <c r="I126" s="27">
        <f t="shared" si="7"/>
        <v>0</v>
      </c>
      <c r="J126" s="34"/>
      <c r="K126" s="34"/>
      <c r="L126" s="34"/>
      <c r="M126" s="34"/>
      <c r="N126" s="29">
        <f t="shared" si="8"/>
        <v>0</v>
      </c>
      <c r="O126" s="28" t="str">
        <f t="shared" si="9"/>
        <v/>
      </c>
      <c r="P126" s="40"/>
      <c r="Q126" s="43">
        <f t="shared" si="10"/>
        <v>0</v>
      </c>
      <c r="S126" s="121" t="str">
        <f t="shared" si="11"/>
        <v/>
      </c>
      <c r="T126" s="121" t="str">
        <f t="shared" si="12"/>
        <v/>
      </c>
    </row>
    <row r="127" spans="1:20" ht="24.95" customHeight="1" x14ac:dyDescent="0.2">
      <c r="A127" s="139"/>
      <c r="B127" s="140"/>
      <c r="C127" s="140"/>
      <c r="D127" s="122"/>
      <c r="E127" s="111"/>
      <c r="F127" s="118"/>
      <c r="G127" s="33"/>
      <c r="H127" s="34"/>
      <c r="I127" s="27">
        <f t="shared" si="7"/>
        <v>0</v>
      </c>
      <c r="J127" s="34"/>
      <c r="K127" s="34"/>
      <c r="L127" s="34"/>
      <c r="M127" s="34"/>
      <c r="N127" s="29">
        <f t="shared" si="8"/>
        <v>0</v>
      </c>
      <c r="O127" s="28" t="str">
        <f t="shared" si="9"/>
        <v/>
      </c>
      <c r="P127" s="40"/>
      <c r="Q127" s="43">
        <f t="shared" si="10"/>
        <v>0</v>
      </c>
      <c r="S127" s="121" t="str">
        <f t="shared" si="11"/>
        <v/>
      </c>
      <c r="T127" s="121" t="str">
        <f t="shared" si="12"/>
        <v/>
      </c>
    </row>
    <row r="128" spans="1:20" ht="24.95" customHeight="1" x14ac:dyDescent="0.2">
      <c r="A128" s="139"/>
      <c r="B128" s="140"/>
      <c r="C128" s="140"/>
      <c r="D128" s="122"/>
      <c r="E128" s="111"/>
      <c r="F128" s="118"/>
      <c r="G128" s="33"/>
      <c r="H128" s="34"/>
      <c r="I128" s="27">
        <f t="shared" si="7"/>
        <v>0</v>
      </c>
      <c r="J128" s="34"/>
      <c r="K128" s="34"/>
      <c r="L128" s="34"/>
      <c r="M128" s="34"/>
      <c r="N128" s="29">
        <f t="shared" si="8"/>
        <v>0</v>
      </c>
      <c r="O128" s="28" t="str">
        <f t="shared" si="9"/>
        <v/>
      </c>
      <c r="P128" s="40"/>
      <c r="Q128" s="43">
        <f t="shared" si="10"/>
        <v>0</v>
      </c>
      <c r="S128" s="121" t="str">
        <f t="shared" si="11"/>
        <v/>
      </c>
      <c r="T128" s="121" t="str">
        <f t="shared" si="12"/>
        <v/>
      </c>
    </row>
    <row r="129" spans="1:20" ht="24.95" customHeight="1" x14ac:dyDescent="0.2">
      <c r="A129" s="139"/>
      <c r="B129" s="140"/>
      <c r="C129" s="140"/>
      <c r="D129" s="122"/>
      <c r="E129" s="111"/>
      <c r="F129" s="118"/>
      <c r="G129" s="33"/>
      <c r="H129" s="34"/>
      <c r="I129" s="27">
        <f t="shared" si="7"/>
        <v>0</v>
      </c>
      <c r="J129" s="34"/>
      <c r="K129" s="34"/>
      <c r="L129" s="34"/>
      <c r="M129" s="34"/>
      <c r="N129" s="29">
        <f t="shared" si="8"/>
        <v>0</v>
      </c>
      <c r="O129" s="28" t="str">
        <f t="shared" si="9"/>
        <v/>
      </c>
      <c r="P129" s="40"/>
      <c r="Q129" s="43">
        <f t="shared" si="10"/>
        <v>0</v>
      </c>
      <c r="S129" s="121" t="str">
        <f t="shared" si="11"/>
        <v/>
      </c>
      <c r="T129" s="121" t="str">
        <f t="shared" si="12"/>
        <v/>
      </c>
    </row>
    <row r="130" spans="1:20" ht="24.95" customHeight="1" x14ac:dyDescent="0.2">
      <c r="A130" s="139"/>
      <c r="B130" s="140"/>
      <c r="C130" s="140"/>
      <c r="D130" s="122"/>
      <c r="E130" s="111"/>
      <c r="F130" s="118"/>
      <c r="G130" s="33"/>
      <c r="H130" s="34"/>
      <c r="I130" s="27">
        <f t="shared" si="7"/>
        <v>0</v>
      </c>
      <c r="J130" s="34"/>
      <c r="K130" s="34"/>
      <c r="L130" s="34"/>
      <c r="M130" s="34"/>
      <c r="N130" s="29">
        <f t="shared" si="8"/>
        <v>0</v>
      </c>
      <c r="O130" s="28" t="str">
        <f t="shared" si="9"/>
        <v/>
      </c>
      <c r="P130" s="40"/>
      <c r="Q130" s="43">
        <f t="shared" si="10"/>
        <v>0</v>
      </c>
      <c r="S130" s="121" t="str">
        <f t="shared" si="11"/>
        <v/>
      </c>
      <c r="T130" s="121" t="str">
        <f t="shared" si="12"/>
        <v/>
      </c>
    </row>
    <row r="131" spans="1:20" ht="24.95" customHeight="1" thickBot="1" x14ac:dyDescent="0.25">
      <c r="A131" s="141"/>
      <c r="B131" s="142"/>
      <c r="C131" s="142"/>
      <c r="D131" s="123"/>
      <c r="E131" s="113"/>
      <c r="F131" s="119"/>
      <c r="G131" s="35"/>
      <c r="H131" s="36"/>
      <c r="I131" s="55">
        <f t="shared" si="7"/>
        <v>0</v>
      </c>
      <c r="J131" s="36"/>
      <c r="K131" s="36"/>
      <c r="L131" s="36"/>
      <c r="M131" s="36"/>
      <c r="N131" s="30">
        <f t="shared" si="8"/>
        <v>0</v>
      </c>
      <c r="O131" s="56" t="str">
        <f t="shared" si="9"/>
        <v/>
      </c>
      <c r="P131" s="41"/>
      <c r="Q131" s="44">
        <f t="shared" si="10"/>
        <v>0</v>
      </c>
      <c r="S131" s="121" t="str">
        <f t="shared" si="11"/>
        <v/>
      </c>
      <c r="T131" s="121" t="str">
        <f t="shared" si="12"/>
        <v/>
      </c>
    </row>
  </sheetData>
  <sheetProtection password="CD91" sheet="1" objects="1" scenarios="1"/>
  <mergeCells count="133">
    <mergeCell ref="G19:Q19"/>
    <mergeCell ref="K6:L6"/>
    <mergeCell ref="P6:Q6"/>
    <mergeCell ref="A9:E10"/>
    <mergeCell ref="G9:Q9"/>
    <mergeCell ref="A11:E11"/>
    <mergeCell ref="A12:E12"/>
    <mergeCell ref="N1:O1"/>
    <mergeCell ref="K3:L3"/>
    <mergeCell ref="P3:Q3"/>
    <mergeCell ref="K4:L4"/>
    <mergeCell ref="P4:Q4"/>
    <mergeCell ref="K5:L5"/>
    <mergeCell ref="P5:Q5"/>
    <mergeCell ref="D19:D20"/>
    <mergeCell ref="F19:F20"/>
    <mergeCell ref="J1:K1"/>
    <mergeCell ref="A21:C21"/>
    <mergeCell ref="A22:C22"/>
    <mergeCell ref="A23:C23"/>
    <mergeCell ref="A24:C24"/>
    <mergeCell ref="A25:C25"/>
    <mergeCell ref="A26:C26"/>
    <mergeCell ref="A13:E13"/>
    <mergeCell ref="A14:E14"/>
    <mergeCell ref="A15:E15"/>
    <mergeCell ref="A16:E16"/>
    <mergeCell ref="E19:E20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29:C129"/>
    <mergeCell ref="A130:C130"/>
    <mergeCell ref="A131:C131"/>
    <mergeCell ref="A123:C123"/>
    <mergeCell ref="A124:C124"/>
    <mergeCell ref="A125:C125"/>
    <mergeCell ref="A126:C126"/>
    <mergeCell ref="A127:C127"/>
    <mergeCell ref="A128:C128"/>
  </mergeCells>
  <conditionalFormatting sqref="O21:O131">
    <cfRule type="cellIs" dxfId="109" priority="9" operator="equal">
      <formula>"zlý súčet"</formula>
    </cfRule>
  </conditionalFormatting>
  <conditionalFormatting sqref="N1">
    <cfRule type="cellIs" dxfId="108" priority="8" operator="equal">
      <formula>"nekorektne zadané údaje"</formula>
    </cfRule>
  </conditionalFormatting>
  <conditionalFormatting sqref="J1:K1">
    <cfRule type="cellIs" dxfId="107" priority="7" operator="equal">
      <formula>"sú nekorektne zadané údaje"</formula>
    </cfRule>
  </conditionalFormatting>
  <conditionalFormatting sqref="G1">
    <cfRule type="cellIs" dxfId="106" priority="6" operator="equal">
      <formula>"v"</formula>
    </cfRule>
  </conditionalFormatting>
  <conditionalFormatting sqref="I1">
    <cfRule type="cellIs" dxfId="105" priority="3" operator="equal">
      <formula>"riadkoch"</formula>
    </cfRule>
    <cfRule type="cellIs" dxfId="104" priority="4" operator="equal">
      <formula>"riadku"</formula>
    </cfRule>
  </conditionalFormatting>
  <conditionalFormatting sqref="H1">
    <cfRule type="cellIs" dxfId="103" priority="1" operator="equal">
      <formula>"jednom"</formula>
    </cfRule>
    <cfRule type="expression" dxfId="102" priority="2">
      <formula>$H$1&lt;&gt;""</formula>
    </cfRule>
  </conditionalFormatting>
  <dataValidations count="3">
    <dataValidation type="list" allowBlank="1" showInputMessage="1" showErrorMessage="1" sqref="D21:D131">
      <formula1>$S$8:$S$10</formula1>
    </dataValidation>
    <dataValidation type="list" allowBlank="1" showInputMessage="1" showErrorMessage="1" sqref="E21:E131">
      <formula1>INDIRECT(S21)</formula1>
    </dataValidation>
    <dataValidation type="list" allowBlank="1" showInputMessage="1" showErrorMessage="1" sqref="F21:F131">
      <formula1>$S$17:$S$19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workbookViewId="0">
      <selection activeCell="J1" sqref="J1:K1"/>
    </sheetView>
  </sheetViews>
  <sheetFormatPr defaultRowHeight="12" x14ac:dyDescent="0.2"/>
  <cols>
    <col min="1" max="4" width="12.7109375" style="1" customWidth="1"/>
    <col min="5" max="6" width="23.710937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19" x14ac:dyDescent="0.2">
      <c r="A1" s="1" t="s">
        <v>68</v>
      </c>
      <c r="G1" s="134" t="str">
        <f>IF(H1="","","v")</f>
        <v/>
      </c>
      <c r="H1" s="134" t="str">
        <f>IF(T20=0,"",IF(T20=1,"jednom",TRANSPOSE(T20)))</f>
        <v/>
      </c>
      <c r="I1" s="134" t="str">
        <f>IF(H1="","",IF(H1="jednom","riadku","riadkoch"))</f>
        <v/>
      </c>
      <c r="J1" s="168" t="str">
        <f>IF(H1="","","sú nekorektne zadané údaje")</f>
        <v/>
      </c>
      <c r="K1" s="168"/>
      <c r="N1" s="168" t="str">
        <f>IF((Q11+Q12+Q13+Q14+Q15)&lt;&gt;SUM(Q21:Q131),"nekorektne zadané údaje","")</f>
        <v/>
      </c>
      <c r="O1" s="168"/>
    </row>
    <row r="2" spans="1:19" x14ac:dyDescent="0.2">
      <c r="A2" s="25" t="s">
        <v>0</v>
      </c>
      <c r="S2" s="1" t="s">
        <v>54</v>
      </c>
    </row>
    <row r="3" spans="1:19" ht="15" customHeight="1" x14ac:dyDescent="0.2">
      <c r="A3" s="25"/>
      <c r="I3" s="54"/>
      <c r="J3" s="57" t="s">
        <v>43</v>
      </c>
      <c r="K3" s="158"/>
      <c r="L3" s="158"/>
      <c r="M3" s="54"/>
      <c r="N3" s="54"/>
      <c r="O3" s="57" t="s">
        <v>43</v>
      </c>
      <c r="P3" s="158"/>
      <c r="Q3" s="158"/>
      <c r="S3" s="1" t="s">
        <v>55</v>
      </c>
    </row>
    <row r="4" spans="1:19" ht="15" customHeight="1" x14ac:dyDescent="0.2">
      <c r="A4" s="25"/>
      <c r="I4" s="54"/>
      <c r="J4" s="57" t="s">
        <v>40</v>
      </c>
      <c r="K4" s="158"/>
      <c r="L4" s="158"/>
      <c r="M4" s="54"/>
      <c r="N4" s="54"/>
      <c r="O4" s="57" t="s">
        <v>40</v>
      </c>
      <c r="P4" s="158"/>
      <c r="Q4" s="158"/>
      <c r="S4" s="1" t="s">
        <v>48</v>
      </c>
    </row>
    <row r="5" spans="1:19" ht="15" customHeight="1" x14ac:dyDescent="0.2">
      <c r="A5" s="25"/>
      <c r="I5" s="54"/>
      <c r="J5" s="57" t="s">
        <v>41</v>
      </c>
      <c r="K5" s="158"/>
      <c r="L5" s="158"/>
      <c r="M5" s="54"/>
      <c r="N5" s="54"/>
      <c r="O5" s="57" t="s">
        <v>41</v>
      </c>
      <c r="P5" s="158"/>
      <c r="Q5" s="158"/>
      <c r="S5" s="1" t="s">
        <v>56</v>
      </c>
    </row>
    <row r="6" spans="1:19" ht="15" customHeight="1" x14ac:dyDescent="0.2">
      <c r="A6" s="25"/>
      <c r="I6" s="54"/>
      <c r="J6" s="57" t="s">
        <v>42</v>
      </c>
      <c r="K6" s="158"/>
      <c r="L6" s="158"/>
      <c r="M6" s="54"/>
      <c r="N6" s="54"/>
      <c r="O6" s="57" t="s">
        <v>42</v>
      </c>
      <c r="P6" s="158"/>
      <c r="Q6" s="158"/>
      <c r="S6" s="1" t="s">
        <v>57</v>
      </c>
    </row>
    <row r="7" spans="1:19" x14ac:dyDescent="0.2">
      <c r="A7" s="25"/>
    </row>
    <row r="8" spans="1:19" ht="12.75" thickBot="1" x14ac:dyDescent="0.25"/>
    <row r="9" spans="1:19" ht="20.100000000000001" customHeight="1" x14ac:dyDescent="0.2">
      <c r="A9" s="159" t="s">
        <v>1</v>
      </c>
      <c r="B9" s="160"/>
      <c r="C9" s="160"/>
      <c r="D9" s="160"/>
      <c r="E9" s="161"/>
      <c r="F9" s="105"/>
      <c r="G9" s="155">
        <v>2021</v>
      </c>
      <c r="H9" s="156"/>
      <c r="I9" s="156"/>
      <c r="J9" s="156"/>
      <c r="K9" s="156"/>
      <c r="L9" s="156"/>
      <c r="M9" s="156"/>
      <c r="N9" s="156"/>
      <c r="O9" s="156"/>
      <c r="P9" s="156"/>
      <c r="Q9" s="157"/>
      <c r="S9" s="54" t="s">
        <v>73</v>
      </c>
    </row>
    <row r="10" spans="1:19" ht="20.100000000000001" customHeight="1" thickBot="1" x14ac:dyDescent="0.25">
      <c r="A10" s="162"/>
      <c r="B10" s="163"/>
      <c r="C10" s="163"/>
      <c r="D10" s="163"/>
      <c r="E10" s="164"/>
      <c r="F10" s="106"/>
      <c r="G10" s="15"/>
      <c r="H10" s="15"/>
      <c r="I10" s="15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5"/>
      <c r="P10" s="9" t="s">
        <v>9</v>
      </c>
      <c r="Q10" s="16" t="s">
        <v>10</v>
      </c>
      <c r="S10" s="54" t="s">
        <v>74</v>
      </c>
    </row>
    <row r="11" spans="1:19" ht="22.5" customHeight="1" x14ac:dyDescent="0.2">
      <c r="A11" s="165" t="s">
        <v>50</v>
      </c>
      <c r="B11" s="166"/>
      <c r="C11" s="166"/>
      <c r="D11" s="166"/>
      <c r="E11" s="167"/>
      <c r="F11" s="107"/>
      <c r="G11" s="20"/>
      <c r="H11" s="20"/>
      <c r="I11" s="21"/>
      <c r="J11" s="97">
        <f>SUMIF(E21:E131,"výstup na prílohe I. ZFEU menej rozvinuté regióny",J21:J131)</f>
        <v>0</v>
      </c>
      <c r="K11" s="97">
        <f>SUMIF(E21:E131,"výstup na prílohe I. ZFEU menej rozvinuté regióny",K21:K131)</f>
        <v>0</v>
      </c>
      <c r="L11" s="97">
        <f>SUMIF(E21:E131,"výstup na prílohe I. ZFEU menej rozvinuté regióny",L21:L131)</f>
        <v>0</v>
      </c>
      <c r="M11" s="97">
        <f>SUMIF(E21:E131,"výstup na prílohe I. ZFEU menej rozvinuté regióny",M21:M131)</f>
        <v>0</v>
      </c>
      <c r="N11" s="97">
        <f>SUMIF(E21:E131,"výstup na prílohe I. ZFEU menej rozvinuté regióny",N21:N131)</f>
        <v>0</v>
      </c>
      <c r="O11" s="24"/>
      <c r="P11" s="97">
        <f>SUMIF(E21:E131,"výstup na prílohe I. ZFEU menej rozvinuté regióny",P21:P131)</f>
        <v>0</v>
      </c>
      <c r="Q11" s="98">
        <f>SUMIF(E21:E131,"výstup na prílohe I. ZFEU menej rozvinuté regióny",Q21:Q131)</f>
        <v>0</v>
      </c>
    </row>
    <row r="12" spans="1:19" ht="22.5" customHeight="1" x14ac:dyDescent="0.2">
      <c r="A12" s="145" t="s">
        <v>51</v>
      </c>
      <c r="B12" s="146"/>
      <c r="C12" s="146"/>
      <c r="D12" s="146"/>
      <c r="E12" s="147"/>
      <c r="F12" s="109"/>
      <c r="G12" s="59"/>
      <c r="H12" s="59"/>
      <c r="I12" s="60"/>
      <c r="J12" s="97">
        <f>SUMIF(E21:E131,"výstup na prílohe I. ZFEU ostatné regióny (Bratislavský kraj)",J21:J131)</f>
        <v>0</v>
      </c>
      <c r="K12" s="97">
        <f>SUMIF(E21:E131,"výstup na prílohe I. ZFEU ostatné regióny (Bratislavský kraj)",K21:K131)</f>
        <v>0</v>
      </c>
      <c r="L12" s="97">
        <f>SUMIF(E21:E131,"výstup na prílohe I. ZFEU ostatné regióny (Bratislavský kraj)",L21:L131)</f>
        <v>0</v>
      </c>
      <c r="M12" s="97">
        <f>SUMIF(E21:E131,"výstup na prílohe I. ZFEU ostatné regióny (Bratislavský kraj)",M21:M131)</f>
        <v>0</v>
      </c>
      <c r="N12" s="97">
        <f>SUMIF(E21:E131,"výstup na prílohe I. ZFEU ostatné regióny (Bratislavský kraj)",N21:N131)</f>
        <v>0</v>
      </c>
      <c r="O12" s="61"/>
      <c r="P12" s="97">
        <f>SUMIF(E21:E131,"výstup na prílohe I. ZFEU ostatné regióny (Bratislavský kraj)",P21:P131)</f>
        <v>0</v>
      </c>
      <c r="Q12" s="98">
        <f>SUMIF(E21:E131,"výstup na prílohe I. ZFEU ostatné regióny (Bratislavský kraj)",Q21:Q131)</f>
        <v>0</v>
      </c>
    </row>
    <row r="13" spans="1:19" ht="22.5" customHeight="1" x14ac:dyDescent="0.2">
      <c r="A13" s="145" t="s">
        <v>52</v>
      </c>
      <c r="B13" s="146"/>
      <c r="C13" s="146"/>
      <c r="D13" s="146"/>
      <c r="E13" s="147"/>
      <c r="F13" s="109"/>
      <c r="G13" s="59"/>
      <c r="H13" s="59"/>
      <c r="I13" s="60"/>
      <c r="J13" s="97">
        <f>SUMIF(E21:E131,"výstup mimo prílohy I. ZFEU - PO, KE, BB, ZA kraj",J21:J131)</f>
        <v>0</v>
      </c>
      <c r="K13" s="97">
        <f>SUMIF(E21:E131,"výstup mimo prílohy I. ZFEU - PO, KE, BB, ZA kraj",K21:K131)</f>
        <v>0</v>
      </c>
      <c r="L13" s="97">
        <f>SUMIF(E21:E131,"výstup mimo prílohy I. ZFEU - PO, KE, BB, ZA kraj",L21:L131)</f>
        <v>0</v>
      </c>
      <c r="M13" s="97">
        <f>SUMIF(E21:E131,"výstup mimo prílohy I. ZFEU - PO, KE, BB, ZA kraj",M21:M131)</f>
        <v>0</v>
      </c>
      <c r="N13" s="97">
        <f>SUMIF(E21:E131,"výstup mimo prílohy I. ZFEU - PO, KE, BB, ZA kraj",N21:N131)</f>
        <v>0</v>
      </c>
      <c r="O13" s="61"/>
      <c r="P13" s="97">
        <f>SUMIF(E21:E131,"výstup mimo prílohy I. ZFEU - PO, KE, BB, ZA kraj",P21:P131)</f>
        <v>0</v>
      </c>
      <c r="Q13" s="98">
        <f>SUMIF(E21:E131,"výstup mimo prílohy I. ZFEU - PO, KE, BB, ZA kraj",Q21:Q131)</f>
        <v>0</v>
      </c>
    </row>
    <row r="14" spans="1:19" ht="22.5" customHeight="1" x14ac:dyDescent="0.2">
      <c r="A14" s="145" t="s">
        <v>53</v>
      </c>
      <c r="B14" s="146"/>
      <c r="C14" s="146"/>
      <c r="D14" s="146"/>
      <c r="E14" s="147"/>
      <c r="F14" s="109"/>
      <c r="G14" s="59"/>
      <c r="H14" s="59"/>
      <c r="I14" s="60"/>
      <c r="J14" s="97">
        <f>SUMIF(E21:E131,"výstup mimo prílohy I. ZFEU - TN, NR, TT kraj",J21:J131)</f>
        <v>0</v>
      </c>
      <c r="K14" s="97">
        <f>SUMIF(E21:E131,"výstup mimo prílohy I. ZFEU - TN, NR, TT kraj",K21:K131)</f>
        <v>0</v>
      </c>
      <c r="L14" s="97">
        <f>SUMIF(E21:E131,"výstup mimo prílohy I. ZFEU - TN, NR, TT kraj",L21:L131)</f>
        <v>0</v>
      </c>
      <c r="M14" s="97">
        <f>SUMIF(E21:E131,"výstup mimo prílohy I. ZFEU - TN, NR, TT kraj",M21:M131)</f>
        <v>0</v>
      </c>
      <c r="N14" s="97">
        <f>SUMIF(E21:E131,"výstup mimo prílohy I. ZFEU - TN, NR, TT kraj",N21:N131)</f>
        <v>0</v>
      </c>
      <c r="O14" s="61"/>
      <c r="P14" s="97">
        <f>SUMIF(E21:E131,"výstup mimo prílohy I. ZFEU - TN, NR, TT kraj",P21:P131)</f>
        <v>0</v>
      </c>
      <c r="Q14" s="98">
        <f>SUMIF(E21:E131,"výstup mimo prílohy I. ZFEU - TN, NR, TT kraj",Q21:Q131)</f>
        <v>0</v>
      </c>
    </row>
    <row r="15" spans="1:19" ht="22.5" customHeight="1" x14ac:dyDescent="0.2">
      <c r="A15" s="145" t="s">
        <v>63</v>
      </c>
      <c r="B15" s="146"/>
      <c r="C15" s="146"/>
      <c r="D15" s="146"/>
      <c r="E15" s="147"/>
      <c r="F15" s="109"/>
      <c r="G15" s="59"/>
      <c r="H15" s="59"/>
      <c r="I15" s="60"/>
      <c r="J15" s="97">
        <f>SUMIF(E21:E131,"výstup mimo prílohy I. ZFEU - Bratislavský kraj",J21:J131)</f>
        <v>0</v>
      </c>
      <c r="K15" s="97">
        <f>SUMIF(E21:E131,"výstup mimo prílohy I. ZFEU - Bratislavský kraj",K21:K131)</f>
        <v>0</v>
      </c>
      <c r="L15" s="97">
        <f>SUMIF(E21:E131,"výstup mimo prílohy I. ZFEU - Bratislavský kraj",L21:L131)</f>
        <v>0</v>
      </c>
      <c r="M15" s="97">
        <f>SUMIF(E21:E131,"výstup mimo prílohy I. ZFEU - Bratislavský kraj",M21:M131)</f>
        <v>0</v>
      </c>
      <c r="N15" s="97">
        <f>SUMIF(E21:E131,"výstup mimo prílohy I. ZFEU - Bratislavský kraj",N21:N131)</f>
        <v>0</v>
      </c>
      <c r="O15" s="61"/>
      <c r="P15" s="97">
        <f>SUMIF(E21:E131,"výstup mimo prílohy I. ZFEU - Bratislavský kraj",P21:P131)</f>
        <v>0</v>
      </c>
      <c r="Q15" s="98">
        <f>SUMIF(E21:E131,"výstup mimo prílohy I. ZFEU - Bratislavský kraj",Q21:Q131)</f>
        <v>0</v>
      </c>
    </row>
    <row r="16" spans="1:19" ht="22.5" customHeight="1" x14ac:dyDescent="0.2">
      <c r="A16" s="148" t="s">
        <v>2</v>
      </c>
      <c r="B16" s="149"/>
      <c r="C16" s="149"/>
      <c r="D16" s="149"/>
      <c r="E16" s="150"/>
      <c r="F16" s="108"/>
      <c r="G16" s="22"/>
      <c r="H16" s="22"/>
      <c r="I16" s="23"/>
      <c r="J16" s="37"/>
      <c r="K16" s="37"/>
      <c r="L16" s="37"/>
      <c r="M16" s="37"/>
      <c r="N16" s="29">
        <f>SUM(J16:M16)</f>
        <v>0</v>
      </c>
      <c r="O16" s="11"/>
      <c r="P16" s="38"/>
      <c r="Q16" s="99">
        <f>N16-P16</f>
        <v>0</v>
      </c>
    </row>
    <row r="17" spans="1:20" ht="22.5" customHeight="1" thickBot="1" x14ac:dyDescent="0.25">
      <c r="A17" s="66" t="s">
        <v>3</v>
      </c>
      <c r="B17" s="67"/>
      <c r="C17" s="67"/>
      <c r="D17" s="67"/>
      <c r="E17" s="68"/>
      <c r="F17" s="13"/>
      <c r="G17" s="13"/>
      <c r="H17" s="13"/>
      <c r="I17" s="13"/>
      <c r="J17" s="14">
        <f>SUM(J11:J16)</f>
        <v>0</v>
      </c>
      <c r="K17" s="30">
        <f t="shared" ref="K17:N17" si="0">SUM(K11:K16)</f>
        <v>0</v>
      </c>
      <c r="L17" s="30">
        <f t="shared" si="0"/>
        <v>0</v>
      </c>
      <c r="M17" s="30">
        <f t="shared" si="0"/>
        <v>0</v>
      </c>
      <c r="N17" s="30">
        <f t="shared" si="0"/>
        <v>0</v>
      </c>
      <c r="O17" s="13"/>
      <c r="P17" s="30">
        <f>SUM(P11:P16)</f>
        <v>0</v>
      </c>
      <c r="Q17" s="100">
        <f>SUM(Q11:Q16)</f>
        <v>0</v>
      </c>
    </row>
    <row r="18" spans="1:20" ht="12.75" thickBot="1" x14ac:dyDescent="0.25">
      <c r="A18" s="3"/>
      <c r="B18" s="3"/>
      <c r="C18" s="3"/>
      <c r="D18" s="3"/>
      <c r="E18" s="58"/>
      <c r="F18" s="11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S18" s="1" t="s">
        <v>75</v>
      </c>
    </row>
    <row r="19" spans="1:20" ht="24.95" customHeight="1" x14ac:dyDescent="0.2">
      <c r="A19" s="4" t="s">
        <v>18</v>
      </c>
      <c r="B19" s="5"/>
      <c r="C19" s="18"/>
      <c r="D19" s="153" t="s">
        <v>71</v>
      </c>
      <c r="E19" s="171" t="s">
        <v>49</v>
      </c>
      <c r="F19" s="169" t="s">
        <v>72</v>
      </c>
      <c r="G19" s="155">
        <v>2021</v>
      </c>
      <c r="H19" s="156"/>
      <c r="I19" s="156"/>
      <c r="J19" s="156"/>
      <c r="K19" s="156"/>
      <c r="L19" s="156"/>
      <c r="M19" s="156"/>
      <c r="N19" s="156"/>
      <c r="O19" s="156"/>
      <c r="P19" s="156"/>
      <c r="Q19" s="157"/>
      <c r="S19" s="1" t="s">
        <v>76</v>
      </c>
    </row>
    <row r="20" spans="1:20" ht="24.95" customHeight="1" thickBot="1" x14ac:dyDescent="0.25">
      <c r="A20" s="6" t="s">
        <v>19</v>
      </c>
      <c r="B20" s="7"/>
      <c r="C20" s="19"/>
      <c r="D20" s="173"/>
      <c r="E20" s="172"/>
      <c r="F20" s="174"/>
      <c r="G20" s="17" t="s">
        <v>17</v>
      </c>
      <c r="H20" s="9" t="s">
        <v>16</v>
      </c>
      <c r="I20" s="9" t="s">
        <v>11</v>
      </c>
      <c r="J20" s="9" t="s">
        <v>4</v>
      </c>
      <c r="K20" s="9" t="s">
        <v>5</v>
      </c>
      <c r="L20" s="9" t="s">
        <v>6</v>
      </c>
      <c r="M20" s="9" t="s">
        <v>7</v>
      </c>
      <c r="N20" s="9" t="s">
        <v>12</v>
      </c>
      <c r="O20" s="8" t="s">
        <v>13</v>
      </c>
      <c r="P20" s="8" t="s">
        <v>14</v>
      </c>
      <c r="Q20" s="10" t="s">
        <v>15</v>
      </c>
      <c r="T20" s="133">
        <f>COUNTIF(T21:T131,"nekorektne zadané údaje")</f>
        <v>0</v>
      </c>
    </row>
    <row r="21" spans="1:20" s="12" customFormat="1" ht="24.95" customHeight="1" x14ac:dyDescent="0.2">
      <c r="A21" s="143"/>
      <c r="B21" s="144"/>
      <c r="C21" s="144"/>
      <c r="D21" s="114"/>
      <c r="E21" s="112"/>
      <c r="F21" s="117"/>
      <c r="G21" s="31"/>
      <c r="H21" s="32"/>
      <c r="I21" s="27">
        <f>ROUNDDOWN(G21*H21,2)</f>
        <v>0</v>
      </c>
      <c r="J21" s="32"/>
      <c r="K21" s="32"/>
      <c r="L21" s="32"/>
      <c r="M21" s="32"/>
      <c r="N21" s="27">
        <f>SUM(J21:M21)</f>
        <v>0</v>
      </c>
      <c r="O21" s="28" t="str">
        <f>IF(ROUNDDOWN(G21*H21,2)-ROUNDDOWN(SUM(J21:M21),2)=0,"","zlý súčet")</f>
        <v/>
      </c>
      <c r="P21" s="39"/>
      <c r="Q21" s="42">
        <f>N21-P21</f>
        <v>0</v>
      </c>
      <c r="S21" s="115" t="str">
        <f>IF(D21="menej rozvinuté regióny","MRR",IF(D21="iné regióny","ine_regiony",""))</f>
        <v/>
      </c>
      <c r="T21" s="121" t="str">
        <f>IF(AND(I21&gt;0,OR(D21="",E21="")),"nekorektne zadané údaje",IF(AND(D21="iné regióny",OR(E21="výstup na prílohe I. ZFEU menej rozvinuté regióny",E21="výstup mimo prílohy I. ZFEU - PO, KE, BB, ZA kraj",E21="výstup mimo prílohy I. ZFEU - TN, NR, TT kraj")),"nekorektne zadané údaje",IF(AND(D21="menej rozvinuté regióny",OR(E21="výstup na prílohe I. ZFEU ostatné regióny (Bratislavský kraj)",E21="výstup mimo prílohy I. ZFEU - Bratislavský kraj")),"nekorektne zadané údaje","")))</f>
        <v/>
      </c>
    </row>
    <row r="22" spans="1:20" s="2" customFormat="1" ht="24.95" customHeight="1" x14ac:dyDescent="0.2">
      <c r="A22" s="139"/>
      <c r="B22" s="140"/>
      <c r="C22" s="140"/>
      <c r="D22" s="122"/>
      <c r="E22" s="111"/>
      <c r="F22" s="118"/>
      <c r="G22" s="33"/>
      <c r="H22" s="34"/>
      <c r="I22" s="27">
        <f t="shared" ref="I22:I85" si="1">ROUNDDOWN(G22*H22,2)</f>
        <v>0</v>
      </c>
      <c r="J22" s="34"/>
      <c r="K22" s="34"/>
      <c r="L22" s="34"/>
      <c r="M22" s="34"/>
      <c r="N22" s="29">
        <f t="shared" ref="N22:N85" si="2">SUM(J22:M22)</f>
        <v>0</v>
      </c>
      <c r="O22" s="28" t="str">
        <f t="shared" ref="O22:O85" si="3">IF(ROUNDDOWN(G22*H22,2)-ROUNDDOWN(SUM(J22:M22),2)=0,"","zlý súčet")</f>
        <v/>
      </c>
      <c r="P22" s="40"/>
      <c r="Q22" s="43">
        <f t="shared" ref="Q22:Q85" si="4">N22-P22</f>
        <v>0</v>
      </c>
      <c r="S22" s="115" t="str">
        <f t="shared" ref="S22:S85" si="5">IF(D22="menej rozvinuté regióny","MRR",IF(D22="iné regióny","ine_regiony",""))</f>
        <v/>
      </c>
      <c r="T22" s="121" t="str">
        <f t="shared" ref="T22:T85" si="6">IF(AND(I22&gt;0,OR(D22="",E22="")),"nekorektne zadané údaje",IF(AND(D22="iné regióny",OR(E22="výstup na prílohe I. ZFEU menej rozvinuté regióny",E22="výstup mimo prílohy I. ZFEU - PO, KE, BB, ZA kraj",E22="výstup mimo prílohy I. ZFEU - TN, NR, TT kraj")),"nekorektne zadané údaje",IF(AND(D22="menej rozvinuté regióny",OR(E22="výstup na prílohe I. ZFEU ostatné regióny (Bratislavský kraj)",E22="výstup mimo prílohy I. ZFEU - Bratislavský kraj")),"nekorektne zadané údaje","")))</f>
        <v/>
      </c>
    </row>
    <row r="23" spans="1:20" s="2" customFormat="1" ht="24.95" customHeight="1" x14ac:dyDescent="0.2">
      <c r="A23" s="139"/>
      <c r="B23" s="140"/>
      <c r="C23" s="140"/>
      <c r="D23" s="122"/>
      <c r="E23" s="111"/>
      <c r="F23" s="118"/>
      <c r="G23" s="33"/>
      <c r="H23" s="34"/>
      <c r="I23" s="27">
        <f t="shared" si="1"/>
        <v>0</v>
      </c>
      <c r="J23" s="34"/>
      <c r="K23" s="34"/>
      <c r="L23" s="34"/>
      <c r="M23" s="34"/>
      <c r="N23" s="29">
        <f t="shared" si="2"/>
        <v>0</v>
      </c>
      <c r="O23" s="28" t="str">
        <f t="shared" si="3"/>
        <v/>
      </c>
      <c r="P23" s="40"/>
      <c r="Q23" s="43">
        <f t="shared" si="4"/>
        <v>0</v>
      </c>
      <c r="S23" s="115" t="str">
        <f t="shared" si="5"/>
        <v/>
      </c>
      <c r="T23" s="121" t="str">
        <f t="shared" si="6"/>
        <v/>
      </c>
    </row>
    <row r="24" spans="1:20" s="2" customFormat="1" ht="24.95" customHeight="1" x14ac:dyDescent="0.2">
      <c r="A24" s="139"/>
      <c r="B24" s="140"/>
      <c r="C24" s="140"/>
      <c r="D24" s="122"/>
      <c r="E24" s="111"/>
      <c r="F24" s="118"/>
      <c r="G24" s="33"/>
      <c r="H24" s="34"/>
      <c r="I24" s="27">
        <f t="shared" si="1"/>
        <v>0</v>
      </c>
      <c r="J24" s="34"/>
      <c r="K24" s="34"/>
      <c r="L24" s="34"/>
      <c r="M24" s="34"/>
      <c r="N24" s="29">
        <f t="shared" si="2"/>
        <v>0</v>
      </c>
      <c r="O24" s="28" t="str">
        <f t="shared" si="3"/>
        <v/>
      </c>
      <c r="P24" s="40"/>
      <c r="Q24" s="43">
        <f t="shared" si="4"/>
        <v>0</v>
      </c>
      <c r="S24" s="115" t="str">
        <f t="shared" si="5"/>
        <v/>
      </c>
      <c r="T24" s="121" t="str">
        <f t="shared" si="6"/>
        <v/>
      </c>
    </row>
    <row r="25" spans="1:20" s="2" customFormat="1" ht="24.95" customHeight="1" x14ac:dyDescent="0.2">
      <c r="A25" s="139"/>
      <c r="B25" s="140"/>
      <c r="C25" s="140"/>
      <c r="D25" s="122"/>
      <c r="E25" s="111"/>
      <c r="F25" s="118"/>
      <c r="G25" s="33"/>
      <c r="H25" s="34"/>
      <c r="I25" s="27">
        <f t="shared" si="1"/>
        <v>0</v>
      </c>
      <c r="J25" s="34"/>
      <c r="K25" s="34"/>
      <c r="L25" s="34"/>
      <c r="M25" s="34"/>
      <c r="N25" s="29">
        <f t="shared" si="2"/>
        <v>0</v>
      </c>
      <c r="O25" s="28" t="str">
        <f t="shared" si="3"/>
        <v/>
      </c>
      <c r="P25" s="40"/>
      <c r="Q25" s="43">
        <f t="shared" si="4"/>
        <v>0</v>
      </c>
      <c r="S25" s="115" t="str">
        <f t="shared" si="5"/>
        <v/>
      </c>
      <c r="T25" s="121" t="str">
        <f t="shared" si="6"/>
        <v/>
      </c>
    </row>
    <row r="26" spans="1:20" s="2" customFormat="1" ht="24.95" customHeight="1" x14ac:dyDescent="0.2">
      <c r="A26" s="139"/>
      <c r="B26" s="140"/>
      <c r="C26" s="140"/>
      <c r="D26" s="122"/>
      <c r="E26" s="111"/>
      <c r="F26" s="118"/>
      <c r="G26" s="33"/>
      <c r="H26" s="34"/>
      <c r="I26" s="27">
        <f t="shared" si="1"/>
        <v>0</v>
      </c>
      <c r="J26" s="34"/>
      <c r="K26" s="34"/>
      <c r="L26" s="34"/>
      <c r="M26" s="34"/>
      <c r="N26" s="29">
        <f t="shared" si="2"/>
        <v>0</v>
      </c>
      <c r="O26" s="28" t="str">
        <f t="shared" si="3"/>
        <v/>
      </c>
      <c r="P26" s="40"/>
      <c r="Q26" s="43">
        <f t="shared" si="4"/>
        <v>0</v>
      </c>
      <c r="S26" s="115" t="str">
        <f t="shared" si="5"/>
        <v/>
      </c>
      <c r="T26" s="121" t="str">
        <f t="shared" si="6"/>
        <v/>
      </c>
    </row>
    <row r="27" spans="1:20" s="2" customFormat="1" ht="24.95" customHeight="1" x14ac:dyDescent="0.2">
      <c r="A27" s="139"/>
      <c r="B27" s="140"/>
      <c r="C27" s="140"/>
      <c r="D27" s="122"/>
      <c r="E27" s="111"/>
      <c r="F27" s="118"/>
      <c r="G27" s="33"/>
      <c r="H27" s="34"/>
      <c r="I27" s="27">
        <f t="shared" si="1"/>
        <v>0</v>
      </c>
      <c r="J27" s="34"/>
      <c r="K27" s="34"/>
      <c r="L27" s="34"/>
      <c r="M27" s="34"/>
      <c r="N27" s="29">
        <f t="shared" si="2"/>
        <v>0</v>
      </c>
      <c r="O27" s="28" t="str">
        <f t="shared" si="3"/>
        <v/>
      </c>
      <c r="P27" s="40"/>
      <c r="Q27" s="43">
        <f t="shared" si="4"/>
        <v>0</v>
      </c>
      <c r="S27" s="115" t="str">
        <f t="shared" si="5"/>
        <v/>
      </c>
      <c r="T27" s="121" t="str">
        <f t="shared" si="6"/>
        <v/>
      </c>
    </row>
    <row r="28" spans="1:20" s="2" customFormat="1" ht="24.95" customHeight="1" x14ac:dyDescent="0.2">
      <c r="A28" s="139"/>
      <c r="B28" s="140"/>
      <c r="C28" s="140"/>
      <c r="D28" s="122"/>
      <c r="E28" s="111"/>
      <c r="F28" s="118"/>
      <c r="G28" s="33"/>
      <c r="H28" s="34"/>
      <c r="I28" s="27">
        <f t="shared" si="1"/>
        <v>0</v>
      </c>
      <c r="J28" s="34"/>
      <c r="K28" s="34"/>
      <c r="L28" s="34"/>
      <c r="M28" s="34"/>
      <c r="N28" s="29">
        <f t="shared" si="2"/>
        <v>0</v>
      </c>
      <c r="O28" s="28" t="str">
        <f t="shared" si="3"/>
        <v/>
      </c>
      <c r="P28" s="40"/>
      <c r="Q28" s="43">
        <f t="shared" si="4"/>
        <v>0</v>
      </c>
      <c r="S28" s="115" t="str">
        <f t="shared" si="5"/>
        <v/>
      </c>
      <c r="T28" s="121" t="str">
        <f t="shared" si="6"/>
        <v/>
      </c>
    </row>
    <row r="29" spans="1:20" s="2" customFormat="1" ht="24.95" customHeight="1" x14ac:dyDescent="0.2">
      <c r="A29" s="139"/>
      <c r="B29" s="140"/>
      <c r="C29" s="140"/>
      <c r="D29" s="122"/>
      <c r="E29" s="111"/>
      <c r="F29" s="118"/>
      <c r="G29" s="33"/>
      <c r="H29" s="34"/>
      <c r="I29" s="27">
        <f t="shared" si="1"/>
        <v>0</v>
      </c>
      <c r="J29" s="34"/>
      <c r="K29" s="34"/>
      <c r="L29" s="34"/>
      <c r="M29" s="34"/>
      <c r="N29" s="29">
        <f t="shared" si="2"/>
        <v>0</v>
      </c>
      <c r="O29" s="28" t="str">
        <f t="shared" si="3"/>
        <v/>
      </c>
      <c r="P29" s="40"/>
      <c r="Q29" s="43">
        <f t="shared" si="4"/>
        <v>0</v>
      </c>
      <c r="S29" s="115" t="str">
        <f t="shared" si="5"/>
        <v/>
      </c>
      <c r="T29" s="121" t="str">
        <f t="shared" si="6"/>
        <v/>
      </c>
    </row>
    <row r="30" spans="1:20" s="2" customFormat="1" ht="24.95" customHeight="1" x14ac:dyDescent="0.2">
      <c r="A30" s="139"/>
      <c r="B30" s="140"/>
      <c r="C30" s="140"/>
      <c r="D30" s="122"/>
      <c r="E30" s="111"/>
      <c r="F30" s="118"/>
      <c r="G30" s="33"/>
      <c r="H30" s="34"/>
      <c r="I30" s="27">
        <f t="shared" si="1"/>
        <v>0</v>
      </c>
      <c r="J30" s="34"/>
      <c r="K30" s="34"/>
      <c r="L30" s="34"/>
      <c r="M30" s="34"/>
      <c r="N30" s="29">
        <f t="shared" si="2"/>
        <v>0</v>
      </c>
      <c r="O30" s="28" t="str">
        <f t="shared" si="3"/>
        <v/>
      </c>
      <c r="P30" s="40"/>
      <c r="Q30" s="43">
        <f t="shared" si="4"/>
        <v>0</v>
      </c>
      <c r="S30" s="115" t="str">
        <f t="shared" si="5"/>
        <v/>
      </c>
      <c r="T30" s="121" t="str">
        <f t="shared" si="6"/>
        <v/>
      </c>
    </row>
    <row r="31" spans="1:20" s="2" customFormat="1" ht="24.95" customHeight="1" x14ac:dyDescent="0.2">
      <c r="A31" s="139"/>
      <c r="B31" s="140"/>
      <c r="C31" s="140"/>
      <c r="D31" s="122"/>
      <c r="E31" s="111"/>
      <c r="F31" s="118"/>
      <c r="G31" s="33"/>
      <c r="H31" s="34"/>
      <c r="I31" s="27">
        <f t="shared" si="1"/>
        <v>0</v>
      </c>
      <c r="J31" s="34"/>
      <c r="K31" s="34"/>
      <c r="L31" s="34"/>
      <c r="M31" s="34"/>
      <c r="N31" s="29">
        <f t="shared" si="2"/>
        <v>0</v>
      </c>
      <c r="O31" s="28" t="str">
        <f t="shared" si="3"/>
        <v/>
      </c>
      <c r="P31" s="40"/>
      <c r="Q31" s="43">
        <f t="shared" si="4"/>
        <v>0</v>
      </c>
      <c r="S31" s="115" t="str">
        <f t="shared" si="5"/>
        <v/>
      </c>
      <c r="T31" s="121" t="str">
        <f t="shared" si="6"/>
        <v/>
      </c>
    </row>
    <row r="32" spans="1:20" s="2" customFormat="1" ht="24.95" customHeight="1" x14ac:dyDescent="0.2">
      <c r="A32" s="139"/>
      <c r="B32" s="140"/>
      <c r="C32" s="140"/>
      <c r="D32" s="122"/>
      <c r="E32" s="111"/>
      <c r="F32" s="118"/>
      <c r="G32" s="33"/>
      <c r="H32" s="34"/>
      <c r="I32" s="27">
        <f t="shared" si="1"/>
        <v>0</v>
      </c>
      <c r="J32" s="34"/>
      <c r="K32" s="34"/>
      <c r="L32" s="34"/>
      <c r="M32" s="34"/>
      <c r="N32" s="29">
        <f t="shared" si="2"/>
        <v>0</v>
      </c>
      <c r="O32" s="28" t="str">
        <f t="shared" si="3"/>
        <v/>
      </c>
      <c r="P32" s="40"/>
      <c r="Q32" s="43">
        <f t="shared" si="4"/>
        <v>0</v>
      </c>
      <c r="S32" s="115" t="str">
        <f t="shared" si="5"/>
        <v/>
      </c>
      <c r="T32" s="121" t="str">
        <f t="shared" si="6"/>
        <v/>
      </c>
    </row>
    <row r="33" spans="1:20" s="2" customFormat="1" ht="24.95" customHeight="1" x14ac:dyDescent="0.2">
      <c r="A33" s="139"/>
      <c r="B33" s="140"/>
      <c r="C33" s="140"/>
      <c r="D33" s="122"/>
      <c r="E33" s="111"/>
      <c r="F33" s="118"/>
      <c r="G33" s="33"/>
      <c r="H33" s="34"/>
      <c r="I33" s="27">
        <f t="shared" si="1"/>
        <v>0</v>
      </c>
      <c r="J33" s="34"/>
      <c r="K33" s="34"/>
      <c r="L33" s="34"/>
      <c r="M33" s="34"/>
      <c r="N33" s="29">
        <f t="shared" si="2"/>
        <v>0</v>
      </c>
      <c r="O33" s="28" t="str">
        <f t="shared" si="3"/>
        <v/>
      </c>
      <c r="P33" s="40"/>
      <c r="Q33" s="43">
        <f t="shared" si="4"/>
        <v>0</v>
      </c>
      <c r="S33" s="115" t="str">
        <f t="shared" si="5"/>
        <v/>
      </c>
      <c r="T33" s="121" t="str">
        <f t="shared" si="6"/>
        <v/>
      </c>
    </row>
    <row r="34" spans="1:20" s="2" customFormat="1" ht="24.95" customHeight="1" x14ac:dyDescent="0.2">
      <c r="A34" s="139"/>
      <c r="B34" s="140"/>
      <c r="C34" s="140"/>
      <c r="D34" s="122"/>
      <c r="E34" s="111"/>
      <c r="F34" s="118"/>
      <c r="G34" s="33"/>
      <c r="H34" s="34"/>
      <c r="I34" s="27">
        <f t="shared" si="1"/>
        <v>0</v>
      </c>
      <c r="J34" s="34"/>
      <c r="K34" s="34"/>
      <c r="L34" s="34"/>
      <c r="M34" s="34"/>
      <c r="N34" s="29">
        <f t="shared" si="2"/>
        <v>0</v>
      </c>
      <c r="O34" s="28" t="str">
        <f t="shared" si="3"/>
        <v/>
      </c>
      <c r="P34" s="40"/>
      <c r="Q34" s="43">
        <f t="shared" si="4"/>
        <v>0</v>
      </c>
      <c r="S34" s="115" t="str">
        <f t="shared" si="5"/>
        <v/>
      </c>
      <c r="T34" s="121" t="str">
        <f t="shared" si="6"/>
        <v/>
      </c>
    </row>
    <row r="35" spans="1:20" ht="24.95" customHeight="1" x14ac:dyDescent="0.2">
      <c r="A35" s="139"/>
      <c r="B35" s="140"/>
      <c r="C35" s="140"/>
      <c r="D35" s="122"/>
      <c r="E35" s="111"/>
      <c r="F35" s="118"/>
      <c r="G35" s="33"/>
      <c r="H35" s="34"/>
      <c r="I35" s="27">
        <f t="shared" si="1"/>
        <v>0</v>
      </c>
      <c r="J35" s="34"/>
      <c r="K35" s="34"/>
      <c r="L35" s="34"/>
      <c r="M35" s="34"/>
      <c r="N35" s="29">
        <f t="shared" si="2"/>
        <v>0</v>
      </c>
      <c r="O35" s="28" t="str">
        <f t="shared" si="3"/>
        <v/>
      </c>
      <c r="P35" s="40"/>
      <c r="Q35" s="43">
        <f t="shared" si="4"/>
        <v>0</v>
      </c>
      <c r="S35" s="115" t="str">
        <f t="shared" si="5"/>
        <v/>
      </c>
      <c r="T35" s="121" t="str">
        <f t="shared" si="6"/>
        <v/>
      </c>
    </row>
    <row r="36" spans="1:20" ht="24.95" customHeight="1" x14ac:dyDescent="0.2">
      <c r="A36" s="139"/>
      <c r="B36" s="140"/>
      <c r="C36" s="140"/>
      <c r="D36" s="122"/>
      <c r="E36" s="111"/>
      <c r="F36" s="118"/>
      <c r="G36" s="33"/>
      <c r="H36" s="34"/>
      <c r="I36" s="27">
        <f t="shared" si="1"/>
        <v>0</v>
      </c>
      <c r="J36" s="34"/>
      <c r="K36" s="34"/>
      <c r="L36" s="34"/>
      <c r="M36" s="34"/>
      <c r="N36" s="29">
        <f t="shared" si="2"/>
        <v>0</v>
      </c>
      <c r="O36" s="28" t="str">
        <f t="shared" si="3"/>
        <v/>
      </c>
      <c r="P36" s="40"/>
      <c r="Q36" s="43">
        <f t="shared" si="4"/>
        <v>0</v>
      </c>
      <c r="S36" s="115" t="str">
        <f t="shared" si="5"/>
        <v/>
      </c>
      <c r="T36" s="121" t="str">
        <f t="shared" si="6"/>
        <v/>
      </c>
    </row>
    <row r="37" spans="1:20" ht="24.95" customHeight="1" x14ac:dyDescent="0.2">
      <c r="A37" s="139"/>
      <c r="B37" s="140"/>
      <c r="C37" s="140"/>
      <c r="D37" s="122"/>
      <c r="E37" s="111"/>
      <c r="F37" s="118"/>
      <c r="G37" s="33"/>
      <c r="H37" s="34"/>
      <c r="I37" s="27">
        <f t="shared" si="1"/>
        <v>0</v>
      </c>
      <c r="J37" s="34"/>
      <c r="K37" s="34"/>
      <c r="L37" s="34"/>
      <c r="M37" s="34"/>
      <c r="N37" s="29">
        <f t="shared" si="2"/>
        <v>0</v>
      </c>
      <c r="O37" s="28" t="str">
        <f t="shared" si="3"/>
        <v/>
      </c>
      <c r="P37" s="40"/>
      <c r="Q37" s="43">
        <f t="shared" si="4"/>
        <v>0</v>
      </c>
      <c r="S37" s="115" t="str">
        <f t="shared" si="5"/>
        <v/>
      </c>
      <c r="T37" s="121" t="str">
        <f t="shared" si="6"/>
        <v/>
      </c>
    </row>
    <row r="38" spans="1:20" ht="24.95" customHeight="1" x14ac:dyDescent="0.2">
      <c r="A38" s="139"/>
      <c r="B38" s="140"/>
      <c r="C38" s="140"/>
      <c r="D38" s="122"/>
      <c r="E38" s="111"/>
      <c r="F38" s="118"/>
      <c r="G38" s="33"/>
      <c r="H38" s="34"/>
      <c r="I38" s="27">
        <f t="shared" si="1"/>
        <v>0</v>
      </c>
      <c r="J38" s="34"/>
      <c r="K38" s="34"/>
      <c r="L38" s="34"/>
      <c r="M38" s="34"/>
      <c r="N38" s="29">
        <f t="shared" si="2"/>
        <v>0</v>
      </c>
      <c r="O38" s="28" t="str">
        <f t="shared" si="3"/>
        <v/>
      </c>
      <c r="P38" s="40"/>
      <c r="Q38" s="43">
        <f t="shared" si="4"/>
        <v>0</v>
      </c>
      <c r="S38" s="115" t="str">
        <f t="shared" si="5"/>
        <v/>
      </c>
      <c r="T38" s="121" t="str">
        <f t="shared" si="6"/>
        <v/>
      </c>
    </row>
    <row r="39" spans="1:20" ht="24.95" customHeight="1" x14ac:dyDescent="0.2">
      <c r="A39" s="139"/>
      <c r="B39" s="140"/>
      <c r="C39" s="140"/>
      <c r="D39" s="122"/>
      <c r="E39" s="111"/>
      <c r="F39" s="118"/>
      <c r="G39" s="33"/>
      <c r="H39" s="34"/>
      <c r="I39" s="27">
        <f t="shared" si="1"/>
        <v>0</v>
      </c>
      <c r="J39" s="34"/>
      <c r="K39" s="34"/>
      <c r="L39" s="34"/>
      <c r="M39" s="34"/>
      <c r="N39" s="29">
        <f t="shared" si="2"/>
        <v>0</v>
      </c>
      <c r="O39" s="28" t="str">
        <f t="shared" si="3"/>
        <v/>
      </c>
      <c r="P39" s="40"/>
      <c r="Q39" s="43">
        <f t="shared" si="4"/>
        <v>0</v>
      </c>
      <c r="S39" s="115" t="str">
        <f t="shared" si="5"/>
        <v/>
      </c>
      <c r="T39" s="121" t="str">
        <f t="shared" si="6"/>
        <v/>
      </c>
    </row>
    <row r="40" spans="1:20" ht="24.95" customHeight="1" x14ac:dyDescent="0.2">
      <c r="A40" s="139"/>
      <c r="B40" s="140"/>
      <c r="C40" s="140"/>
      <c r="D40" s="122"/>
      <c r="E40" s="111"/>
      <c r="F40" s="118"/>
      <c r="G40" s="33"/>
      <c r="H40" s="34"/>
      <c r="I40" s="27">
        <f t="shared" si="1"/>
        <v>0</v>
      </c>
      <c r="J40" s="34"/>
      <c r="K40" s="34"/>
      <c r="L40" s="34"/>
      <c r="M40" s="34"/>
      <c r="N40" s="29">
        <f t="shared" si="2"/>
        <v>0</v>
      </c>
      <c r="O40" s="28" t="str">
        <f t="shared" si="3"/>
        <v/>
      </c>
      <c r="P40" s="40"/>
      <c r="Q40" s="43">
        <f t="shared" si="4"/>
        <v>0</v>
      </c>
      <c r="S40" s="115" t="str">
        <f t="shared" si="5"/>
        <v/>
      </c>
      <c r="T40" s="121" t="str">
        <f t="shared" si="6"/>
        <v/>
      </c>
    </row>
    <row r="41" spans="1:20" ht="24.95" customHeight="1" x14ac:dyDescent="0.2">
      <c r="A41" s="139"/>
      <c r="B41" s="140"/>
      <c r="C41" s="140"/>
      <c r="D41" s="122"/>
      <c r="E41" s="111"/>
      <c r="F41" s="118"/>
      <c r="G41" s="33"/>
      <c r="H41" s="34"/>
      <c r="I41" s="27">
        <f t="shared" si="1"/>
        <v>0</v>
      </c>
      <c r="J41" s="34"/>
      <c r="K41" s="34"/>
      <c r="L41" s="34"/>
      <c r="M41" s="34"/>
      <c r="N41" s="29">
        <f t="shared" si="2"/>
        <v>0</v>
      </c>
      <c r="O41" s="28" t="str">
        <f t="shared" si="3"/>
        <v/>
      </c>
      <c r="P41" s="40"/>
      <c r="Q41" s="43">
        <f t="shared" si="4"/>
        <v>0</v>
      </c>
      <c r="S41" s="115" t="str">
        <f t="shared" si="5"/>
        <v/>
      </c>
      <c r="T41" s="121" t="str">
        <f t="shared" si="6"/>
        <v/>
      </c>
    </row>
    <row r="42" spans="1:20" ht="24.95" customHeight="1" x14ac:dyDescent="0.2">
      <c r="A42" s="139"/>
      <c r="B42" s="140"/>
      <c r="C42" s="140"/>
      <c r="D42" s="122"/>
      <c r="E42" s="111"/>
      <c r="F42" s="118"/>
      <c r="G42" s="33"/>
      <c r="H42" s="34"/>
      <c r="I42" s="27">
        <f t="shared" si="1"/>
        <v>0</v>
      </c>
      <c r="J42" s="34"/>
      <c r="K42" s="34"/>
      <c r="L42" s="34"/>
      <c r="M42" s="34"/>
      <c r="N42" s="29">
        <f t="shared" si="2"/>
        <v>0</v>
      </c>
      <c r="O42" s="28" t="str">
        <f t="shared" si="3"/>
        <v/>
      </c>
      <c r="P42" s="40"/>
      <c r="Q42" s="43">
        <f t="shared" si="4"/>
        <v>0</v>
      </c>
      <c r="S42" s="115" t="str">
        <f t="shared" si="5"/>
        <v/>
      </c>
      <c r="T42" s="121" t="str">
        <f t="shared" si="6"/>
        <v/>
      </c>
    </row>
    <row r="43" spans="1:20" ht="24.95" customHeight="1" x14ac:dyDescent="0.2">
      <c r="A43" s="139"/>
      <c r="B43" s="140"/>
      <c r="C43" s="140"/>
      <c r="D43" s="122"/>
      <c r="E43" s="111"/>
      <c r="F43" s="118"/>
      <c r="G43" s="33"/>
      <c r="H43" s="34"/>
      <c r="I43" s="27">
        <f t="shared" si="1"/>
        <v>0</v>
      </c>
      <c r="J43" s="34"/>
      <c r="K43" s="34"/>
      <c r="L43" s="34"/>
      <c r="M43" s="34"/>
      <c r="N43" s="29">
        <f t="shared" si="2"/>
        <v>0</v>
      </c>
      <c r="O43" s="28" t="str">
        <f t="shared" si="3"/>
        <v/>
      </c>
      <c r="P43" s="40"/>
      <c r="Q43" s="43">
        <f t="shared" si="4"/>
        <v>0</v>
      </c>
      <c r="S43" s="115" t="str">
        <f t="shared" si="5"/>
        <v/>
      </c>
      <c r="T43" s="121" t="str">
        <f t="shared" si="6"/>
        <v/>
      </c>
    </row>
    <row r="44" spans="1:20" ht="24.95" customHeight="1" x14ac:dyDescent="0.2">
      <c r="A44" s="139"/>
      <c r="B44" s="140"/>
      <c r="C44" s="140"/>
      <c r="D44" s="122"/>
      <c r="E44" s="111"/>
      <c r="F44" s="118"/>
      <c r="G44" s="33"/>
      <c r="H44" s="34"/>
      <c r="I44" s="27">
        <f t="shared" si="1"/>
        <v>0</v>
      </c>
      <c r="J44" s="34"/>
      <c r="K44" s="34"/>
      <c r="L44" s="34"/>
      <c r="M44" s="34"/>
      <c r="N44" s="29">
        <f t="shared" si="2"/>
        <v>0</v>
      </c>
      <c r="O44" s="28" t="str">
        <f t="shared" si="3"/>
        <v/>
      </c>
      <c r="P44" s="40"/>
      <c r="Q44" s="43">
        <f t="shared" si="4"/>
        <v>0</v>
      </c>
      <c r="S44" s="115" t="str">
        <f t="shared" si="5"/>
        <v/>
      </c>
      <c r="T44" s="121" t="str">
        <f t="shared" si="6"/>
        <v/>
      </c>
    </row>
    <row r="45" spans="1:20" ht="24.95" customHeight="1" x14ac:dyDescent="0.2">
      <c r="A45" s="139"/>
      <c r="B45" s="140"/>
      <c r="C45" s="140"/>
      <c r="D45" s="122"/>
      <c r="E45" s="111"/>
      <c r="F45" s="118"/>
      <c r="G45" s="33"/>
      <c r="H45" s="34"/>
      <c r="I45" s="27">
        <f t="shared" si="1"/>
        <v>0</v>
      </c>
      <c r="J45" s="34"/>
      <c r="K45" s="34"/>
      <c r="L45" s="34"/>
      <c r="M45" s="34"/>
      <c r="N45" s="29">
        <f t="shared" si="2"/>
        <v>0</v>
      </c>
      <c r="O45" s="28" t="str">
        <f t="shared" si="3"/>
        <v/>
      </c>
      <c r="P45" s="40"/>
      <c r="Q45" s="43">
        <f t="shared" si="4"/>
        <v>0</v>
      </c>
      <c r="S45" s="115" t="str">
        <f t="shared" si="5"/>
        <v/>
      </c>
      <c r="T45" s="121" t="str">
        <f t="shared" si="6"/>
        <v/>
      </c>
    </row>
    <row r="46" spans="1:20" ht="24.95" customHeight="1" x14ac:dyDescent="0.2">
      <c r="A46" s="139"/>
      <c r="B46" s="140"/>
      <c r="C46" s="140"/>
      <c r="D46" s="122"/>
      <c r="E46" s="111"/>
      <c r="F46" s="118"/>
      <c r="G46" s="33"/>
      <c r="H46" s="34"/>
      <c r="I46" s="27">
        <f t="shared" si="1"/>
        <v>0</v>
      </c>
      <c r="J46" s="34"/>
      <c r="K46" s="34"/>
      <c r="L46" s="34"/>
      <c r="M46" s="34"/>
      <c r="N46" s="29">
        <f t="shared" si="2"/>
        <v>0</v>
      </c>
      <c r="O46" s="28" t="str">
        <f t="shared" si="3"/>
        <v/>
      </c>
      <c r="P46" s="40"/>
      <c r="Q46" s="43">
        <f t="shared" si="4"/>
        <v>0</v>
      </c>
      <c r="S46" s="115" t="str">
        <f t="shared" si="5"/>
        <v/>
      </c>
      <c r="T46" s="121" t="str">
        <f t="shared" si="6"/>
        <v/>
      </c>
    </row>
    <row r="47" spans="1:20" ht="24.95" customHeight="1" x14ac:dyDescent="0.2">
      <c r="A47" s="139"/>
      <c r="B47" s="140"/>
      <c r="C47" s="140"/>
      <c r="D47" s="122"/>
      <c r="E47" s="111"/>
      <c r="F47" s="118"/>
      <c r="G47" s="33"/>
      <c r="H47" s="34"/>
      <c r="I47" s="27">
        <f t="shared" si="1"/>
        <v>0</v>
      </c>
      <c r="J47" s="34"/>
      <c r="K47" s="34"/>
      <c r="L47" s="34"/>
      <c r="M47" s="34"/>
      <c r="N47" s="29">
        <f t="shared" si="2"/>
        <v>0</v>
      </c>
      <c r="O47" s="28" t="str">
        <f t="shared" si="3"/>
        <v/>
      </c>
      <c r="P47" s="40"/>
      <c r="Q47" s="43">
        <f t="shared" si="4"/>
        <v>0</v>
      </c>
      <c r="S47" s="115" t="str">
        <f t="shared" si="5"/>
        <v/>
      </c>
      <c r="T47" s="121" t="str">
        <f t="shared" si="6"/>
        <v/>
      </c>
    </row>
    <row r="48" spans="1:20" ht="24.95" customHeight="1" x14ac:dyDescent="0.2">
      <c r="A48" s="139"/>
      <c r="B48" s="140"/>
      <c r="C48" s="140"/>
      <c r="D48" s="122"/>
      <c r="E48" s="111"/>
      <c r="F48" s="118"/>
      <c r="G48" s="33"/>
      <c r="H48" s="34"/>
      <c r="I48" s="27">
        <f t="shared" si="1"/>
        <v>0</v>
      </c>
      <c r="J48" s="34"/>
      <c r="K48" s="34"/>
      <c r="L48" s="34"/>
      <c r="M48" s="34"/>
      <c r="N48" s="29">
        <f t="shared" si="2"/>
        <v>0</v>
      </c>
      <c r="O48" s="28" t="str">
        <f t="shared" si="3"/>
        <v/>
      </c>
      <c r="P48" s="40"/>
      <c r="Q48" s="43">
        <f t="shared" si="4"/>
        <v>0</v>
      </c>
      <c r="S48" s="115" t="str">
        <f t="shared" si="5"/>
        <v/>
      </c>
      <c r="T48" s="121" t="str">
        <f t="shared" si="6"/>
        <v/>
      </c>
    </row>
    <row r="49" spans="1:20" ht="24.95" customHeight="1" x14ac:dyDescent="0.2">
      <c r="A49" s="139"/>
      <c r="B49" s="140"/>
      <c r="C49" s="140"/>
      <c r="D49" s="122"/>
      <c r="E49" s="111"/>
      <c r="F49" s="118"/>
      <c r="G49" s="33"/>
      <c r="H49" s="34"/>
      <c r="I49" s="27">
        <f t="shared" si="1"/>
        <v>0</v>
      </c>
      <c r="J49" s="34"/>
      <c r="K49" s="34"/>
      <c r="L49" s="34"/>
      <c r="M49" s="34"/>
      <c r="N49" s="29">
        <f t="shared" si="2"/>
        <v>0</v>
      </c>
      <c r="O49" s="28" t="str">
        <f t="shared" si="3"/>
        <v/>
      </c>
      <c r="P49" s="40"/>
      <c r="Q49" s="43">
        <f t="shared" si="4"/>
        <v>0</v>
      </c>
      <c r="S49" s="115" t="str">
        <f t="shared" si="5"/>
        <v/>
      </c>
      <c r="T49" s="121" t="str">
        <f t="shared" si="6"/>
        <v/>
      </c>
    </row>
    <row r="50" spans="1:20" ht="24.95" customHeight="1" x14ac:dyDescent="0.2">
      <c r="A50" s="139"/>
      <c r="B50" s="140"/>
      <c r="C50" s="140"/>
      <c r="D50" s="122"/>
      <c r="E50" s="111"/>
      <c r="F50" s="118"/>
      <c r="G50" s="33"/>
      <c r="H50" s="34"/>
      <c r="I50" s="27">
        <f t="shared" si="1"/>
        <v>0</v>
      </c>
      <c r="J50" s="34"/>
      <c r="K50" s="34"/>
      <c r="L50" s="34"/>
      <c r="M50" s="34"/>
      <c r="N50" s="29">
        <f t="shared" si="2"/>
        <v>0</v>
      </c>
      <c r="O50" s="28" t="str">
        <f t="shared" si="3"/>
        <v/>
      </c>
      <c r="P50" s="40"/>
      <c r="Q50" s="43">
        <f t="shared" si="4"/>
        <v>0</v>
      </c>
      <c r="S50" s="115" t="str">
        <f t="shared" si="5"/>
        <v/>
      </c>
      <c r="T50" s="121" t="str">
        <f t="shared" si="6"/>
        <v/>
      </c>
    </row>
    <row r="51" spans="1:20" ht="24.95" customHeight="1" x14ac:dyDescent="0.2">
      <c r="A51" s="139"/>
      <c r="B51" s="140"/>
      <c r="C51" s="140"/>
      <c r="D51" s="122"/>
      <c r="E51" s="111"/>
      <c r="F51" s="118"/>
      <c r="G51" s="33"/>
      <c r="H51" s="34"/>
      <c r="I51" s="27">
        <f t="shared" si="1"/>
        <v>0</v>
      </c>
      <c r="J51" s="34"/>
      <c r="K51" s="34"/>
      <c r="L51" s="34"/>
      <c r="M51" s="34"/>
      <c r="N51" s="29">
        <f t="shared" si="2"/>
        <v>0</v>
      </c>
      <c r="O51" s="28" t="str">
        <f t="shared" si="3"/>
        <v/>
      </c>
      <c r="P51" s="40"/>
      <c r="Q51" s="43">
        <f t="shared" si="4"/>
        <v>0</v>
      </c>
      <c r="S51" s="115" t="str">
        <f t="shared" si="5"/>
        <v/>
      </c>
      <c r="T51" s="121" t="str">
        <f t="shared" si="6"/>
        <v/>
      </c>
    </row>
    <row r="52" spans="1:20" ht="24.95" customHeight="1" x14ac:dyDescent="0.2">
      <c r="A52" s="139"/>
      <c r="B52" s="140"/>
      <c r="C52" s="140"/>
      <c r="D52" s="122"/>
      <c r="E52" s="111"/>
      <c r="F52" s="118"/>
      <c r="G52" s="33"/>
      <c r="H52" s="34"/>
      <c r="I52" s="27">
        <f t="shared" si="1"/>
        <v>0</v>
      </c>
      <c r="J52" s="34"/>
      <c r="K52" s="34"/>
      <c r="L52" s="34"/>
      <c r="M52" s="34"/>
      <c r="N52" s="29">
        <f t="shared" si="2"/>
        <v>0</v>
      </c>
      <c r="O52" s="28" t="str">
        <f t="shared" si="3"/>
        <v/>
      </c>
      <c r="P52" s="40"/>
      <c r="Q52" s="43">
        <f t="shared" si="4"/>
        <v>0</v>
      </c>
      <c r="S52" s="115" t="str">
        <f t="shared" si="5"/>
        <v/>
      </c>
      <c r="T52" s="121" t="str">
        <f t="shared" si="6"/>
        <v/>
      </c>
    </row>
    <row r="53" spans="1:20" ht="24.95" customHeight="1" x14ac:dyDescent="0.2">
      <c r="A53" s="139"/>
      <c r="B53" s="140"/>
      <c r="C53" s="140"/>
      <c r="D53" s="122"/>
      <c r="E53" s="111"/>
      <c r="F53" s="118"/>
      <c r="G53" s="33"/>
      <c r="H53" s="34"/>
      <c r="I53" s="27">
        <f t="shared" si="1"/>
        <v>0</v>
      </c>
      <c r="J53" s="34"/>
      <c r="K53" s="34"/>
      <c r="L53" s="34"/>
      <c r="M53" s="34"/>
      <c r="N53" s="29">
        <f t="shared" si="2"/>
        <v>0</v>
      </c>
      <c r="O53" s="28" t="str">
        <f t="shared" si="3"/>
        <v/>
      </c>
      <c r="P53" s="40"/>
      <c r="Q53" s="43">
        <f t="shared" si="4"/>
        <v>0</v>
      </c>
      <c r="S53" s="115" t="str">
        <f t="shared" si="5"/>
        <v/>
      </c>
      <c r="T53" s="121" t="str">
        <f t="shared" si="6"/>
        <v/>
      </c>
    </row>
    <row r="54" spans="1:20" ht="24.95" customHeight="1" x14ac:dyDescent="0.2">
      <c r="A54" s="139"/>
      <c r="B54" s="140"/>
      <c r="C54" s="140"/>
      <c r="D54" s="122"/>
      <c r="E54" s="111"/>
      <c r="F54" s="118"/>
      <c r="G54" s="33"/>
      <c r="H54" s="34"/>
      <c r="I54" s="27">
        <f t="shared" si="1"/>
        <v>0</v>
      </c>
      <c r="J54" s="34"/>
      <c r="K54" s="34"/>
      <c r="L54" s="34"/>
      <c r="M54" s="34"/>
      <c r="N54" s="29">
        <f t="shared" si="2"/>
        <v>0</v>
      </c>
      <c r="O54" s="28" t="str">
        <f t="shared" si="3"/>
        <v/>
      </c>
      <c r="P54" s="40"/>
      <c r="Q54" s="43">
        <f t="shared" si="4"/>
        <v>0</v>
      </c>
      <c r="S54" s="115" t="str">
        <f t="shared" si="5"/>
        <v/>
      </c>
      <c r="T54" s="121" t="str">
        <f t="shared" si="6"/>
        <v/>
      </c>
    </row>
    <row r="55" spans="1:20" ht="24.95" customHeight="1" x14ac:dyDescent="0.2">
      <c r="A55" s="139"/>
      <c r="B55" s="140"/>
      <c r="C55" s="140"/>
      <c r="D55" s="122"/>
      <c r="E55" s="111"/>
      <c r="F55" s="118"/>
      <c r="G55" s="33"/>
      <c r="H55" s="34"/>
      <c r="I55" s="27">
        <f t="shared" si="1"/>
        <v>0</v>
      </c>
      <c r="J55" s="34"/>
      <c r="K55" s="34"/>
      <c r="L55" s="34"/>
      <c r="M55" s="34"/>
      <c r="N55" s="29">
        <f t="shared" si="2"/>
        <v>0</v>
      </c>
      <c r="O55" s="28" t="str">
        <f t="shared" si="3"/>
        <v/>
      </c>
      <c r="P55" s="40"/>
      <c r="Q55" s="43">
        <f t="shared" si="4"/>
        <v>0</v>
      </c>
      <c r="S55" s="115" t="str">
        <f t="shared" si="5"/>
        <v/>
      </c>
      <c r="T55" s="121" t="str">
        <f t="shared" si="6"/>
        <v/>
      </c>
    </row>
    <row r="56" spans="1:20" ht="24.95" customHeight="1" x14ac:dyDescent="0.2">
      <c r="A56" s="139"/>
      <c r="B56" s="140"/>
      <c r="C56" s="140"/>
      <c r="D56" s="122"/>
      <c r="E56" s="111"/>
      <c r="F56" s="118"/>
      <c r="G56" s="33"/>
      <c r="H56" s="34"/>
      <c r="I56" s="27">
        <f t="shared" si="1"/>
        <v>0</v>
      </c>
      <c r="J56" s="34"/>
      <c r="K56" s="34"/>
      <c r="L56" s="34"/>
      <c r="M56" s="34"/>
      <c r="N56" s="29">
        <f t="shared" si="2"/>
        <v>0</v>
      </c>
      <c r="O56" s="28" t="str">
        <f t="shared" si="3"/>
        <v/>
      </c>
      <c r="P56" s="40"/>
      <c r="Q56" s="43">
        <f t="shared" si="4"/>
        <v>0</v>
      </c>
      <c r="S56" s="115" t="str">
        <f t="shared" si="5"/>
        <v/>
      </c>
      <c r="T56" s="121" t="str">
        <f t="shared" si="6"/>
        <v/>
      </c>
    </row>
    <row r="57" spans="1:20" ht="24.95" customHeight="1" x14ac:dyDescent="0.2">
      <c r="A57" s="139"/>
      <c r="B57" s="140"/>
      <c r="C57" s="140"/>
      <c r="D57" s="122"/>
      <c r="E57" s="111"/>
      <c r="F57" s="118"/>
      <c r="G57" s="33"/>
      <c r="H57" s="34"/>
      <c r="I57" s="27">
        <f t="shared" si="1"/>
        <v>0</v>
      </c>
      <c r="J57" s="34"/>
      <c r="K57" s="34"/>
      <c r="L57" s="34"/>
      <c r="M57" s="34"/>
      <c r="N57" s="29">
        <f t="shared" si="2"/>
        <v>0</v>
      </c>
      <c r="O57" s="28" t="str">
        <f t="shared" si="3"/>
        <v/>
      </c>
      <c r="P57" s="40"/>
      <c r="Q57" s="43">
        <f t="shared" si="4"/>
        <v>0</v>
      </c>
      <c r="S57" s="115" t="str">
        <f t="shared" si="5"/>
        <v/>
      </c>
      <c r="T57" s="121" t="str">
        <f t="shared" si="6"/>
        <v/>
      </c>
    </row>
    <row r="58" spans="1:20" ht="24.95" customHeight="1" x14ac:dyDescent="0.2">
      <c r="A58" s="139"/>
      <c r="B58" s="140"/>
      <c r="C58" s="140"/>
      <c r="D58" s="122"/>
      <c r="E58" s="111"/>
      <c r="F58" s="118"/>
      <c r="G58" s="33"/>
      <c r="H58" s="34"/>
      <c r="I58" s="27">
        <f t="shared" si="1"/>
        <v>0</v>
      </c>
      <c r="J58" s="34"/>
      <c r="K58" s="34"/>
      <c r="L58" s="34"/>
      <c r="M58" s="34"/>
      <c r="N58" s="29">
        <f t="shared" si="2"/>
        <v>0</v>
      </c>
      <c r="O58" s="28" t="str">
        <f t="shared" si="3"/>
        <v/>
      </c>
      <c r="P58" s="40"/>
      <c r="Q58" s="43">
        <f t="shared" si="4"/>
        <v>0</v>
      </c>
      <c r="S58" s="115" t="str">
        <f t="shared" si="5"/>
        <v/>
      </c>
      <c r="T58" s="121" t="str">
        <f t="shared" si="6"/>
        <v/>
      </c>
    </row>
    <row r="59" spans="1:20" ht="24.95" customHeight="1" x14ac:dyDescent="0.2">
      <c r="A59" s="139"/>
      <c r="B59" s="140"/>
      <c r="C59" s="140"/>
      <c r="D59" s="122"/>
      <c r="E59" s="111"/>
      <c r="F59" s="118"/>
      <c r="G59" s="33"/>
      <c r="H59" s="34"/>
      <c r="I59" s="27">
        <f t="shared" si="1"/>
        <v>0</v>
      </c>
      <c r="J59" s="34"/>
      <c r="K59" s="34"/>
      <c r="L59" s="34"/>
      <c r="M59" s="34"/>
      <c r="N59" s="29">
        <f t="shared" si="2"/>
        <v>0</v>
      </c>
      <c r="O59" s="28" t="str">
        <f t="shared" si="3"/>
        <v/>
      </c>
      <c r="P59" s="40"/>
      <c r="Q59" s="43">
        <f t="shared" si="4"/>
        <v>0</v>
      </c>
      <c r="S59" s="115" t="str">
        <f t="shared" si="5"/>
        <v/>
      </c>
      <c r="T59" s="121" t="str">
        <f t="shared" si="6"/>
        <v/>
      </c>
    </row>
    <row r="60" spans="1:20" ht="24.95" customHeight="1" x14ac:dyDescent="0.2">
      <c r="A60" s="139"/>
      <c r="B60" s="140"/>
      <c r="C60" s="140"/>
      <c r="D60" s="122"/>
      <c r="E60" s="111"/>
      <c r="F60" s="118"/>
      <c r="G60" s="33"/>
      <c r="H60" s="34"/>
      <c r="I60" s="27">
        <f t="shared" si="1"/>
        <v>0</v>
      </c>
      <c r="J60" s="34"/>
      <c r="K60" s="34"/>
      <c r="L60" s="34"/>
      <c r="M60" s="34"/>
      <c r="N60" s="29">
        <f t="shared" si="2"/>
        <v>0</v>
      </c>
      <c r="O60" s="28" t="str">
        <f t="shared" si="3"/>
        <v/>
      </c>
      <c r="P60" s="40"/>
      <c r="Q60" s="43">
        <f t="shared" si="4"/>
        <v>0</v>
      </c>
      <c r="S60" s="115" t="str">
        <f t="shared" si="5"/>
        <v/>
      </c>
      <c r="T60" s="121" t="str">
        <f t="shared" si="6"/>
        <v/>
      </c>
    </row>
    <row r="61" spans="1:20" ht="24.95" customHeight="1" x14ac:dyDescent="0.2">
      <c r="A61" s="139"/>
      <c r="B61" s="140"/>
      <c r="C61" s="140"/>
      <c r="D61" s="122"/>
      <c r="E61" s="111"/>
      <c r="F61" s="118"/>
      <c r="G61" s="33"/>
      <c r="H61" s="34"/>
      <c r="I61" s="27">
        <f t="shared" si="1"/>
        <v>0</v>
      </c>
      <c r="J61" s="34"/>
      <c r="K61" s="34"/>
      <c r="L61" s="34"/>
      <c r="M61" s="34"/>
      <c r="N61" s="29">
        <f t="shared" si="2"/>
        <v>0</v>
      </c>
      <c r="O61" s="28" t="str">
        <f t="shared" si="3"/>
        <v/>
      </c>
      <c r="P61" s="40"/>
      <c r="Q61" s="43">
        <f t="shared" si="4"/>
        <v>0</v>
      </c>
      <c r="S61" s="115" t="str">
        <f t="shared" si="5"/>
        <v/>
      </c>
      <c r="T61" s="121" t="str">
        <f t="shared" si="6"/>
        <v/>
      </c>
    </row>
    <row r="62" spans="1:20" ht="24.95" customHeight="1" x14ac:dyDescent="0.2">
      <c r="A62" s="139"/>
      <c r="B62" s="140"/>
      <c r="C62" s="140"/>
      <c r="D62" s="122"/>
      <c r="E62" s="111"/>
      <c r="F62" s="118"/>
      <c r="G62" s="33"/>
      <c r="H62" s="34"/>
      <c r="I62" s="27">
        <f t="shared" si="1"/>
        <v>0</v>
      </c>
      <c r="J62" s="34"/>
      <c r="K62" s="34"/>
      <c r="L62" s="34"/>
      <c r="M62" s="34"/>
      <c r="N62" s="29">
        <f t="shared" si="2"/>
        <v>0</v>
      </c>
      <c r="O62" s="28" t="str">
        <f t="shared" si="3"/>
        <v/>
      </c>
      <c r="P62" s="40"/>
      <c r="Q62" s="43">
        <f t="shared" si="4"/>
        <v>0</v>
      </c>
      <c r="S62" s="115" t="str">
        <f t="shared" si="5"/>
        <v/>
      </c>
      <c r="T62" s="121" t="str">
        <f t="shared" si="6"/>
        <v/>
      </c>
    </row>
    <row r="63" spans="1:20" ht="24.95" customHeight="1" x14ac:dyDescent="0.2">
      <c r="A63" s="139"/>
      <c r="B63" s="140"/>
      <c r="C63" s="140"/>
      <c r="D63" s="122"/>
      <c r="E63" s="111"/>
      <c r="F63" s="118"/>
      <c r="G63" s="33"/>
      <c r="H63" s="34"/>
      <c r="I63" s="27">
        <f t="shared" si="1"/>
        <v>0</v>
      </c>
      <c r="J63" s="34"/>
      <c r="K63" s="34"/>
      <c r="L63" s="34"/>
      <c r="M63" s="34"/>
      <c r="N63" s="29">
        <f t="shared" si="2"/>
        <v>0</v>
      </c>
      <c r="O63" s="28" t="str">
        <f t="shared" si="3"/>
        <v/>
      </c>
      <c r="P63" s="40"/>
      <c r="Q63" s="43">
        <f t="shared" si="4"/>
        <v>0</v>
      </c>
      <c r="S63" s="115" t="str">
        <f t="shared" si="5"/>
        <v/>
      </c>
      <c r="T63" s="121" t="str">
        <f t="shared" si="6"/>
        <v/>
      </c>
    </row>
    <row r="64" spans="1:20" ht="24.95" customHeight="1" x14ac:dyDescent="0.2">
      <c r="A64" s="139"/>
      <c r="B64" s="140"/>
      <c r="C64" s="140"/>
      <c r="D64" s="122"/>
      <c r="E64" s="111"/>
      <c r="F64" s="118"/>
      <c r="G64" s="33"/>
      <c r="H64" s="34"/>
      <c r="I64" s="27">
        <f t="shared" si="1"/>
        <v>0</v>
      </c>
      <c r="J64" s="34"/>
      <c r="K64" s="34"/>
      <c r="L64" s="34"/>
      <c r="M64" s="34"/>
      <c r="N64" s="29">
        <f t="shared" si="2"/>
        <v>0</v>
      </c>
      <c r="O64" s="28" t="str">
        <f t="shared" si="3"/>
        <v/>
      </c>
      <c r="P64" s="40"/>
      <c r="Q64" s="43">
        <f t="shared" si="4"/>
        <v>0</v>
      </c>
      <c r="S64" s="115" t="str">
        <f t="shared" si="5"/>
        <v/>
      </c>
      <c r="T64" s="121" t="str">
        <f t="shared" si="6"/>
        <v/>
      </c>
    </row>
    <row r="65" spans="1:20" ht="24.95" customHeight="1" x14ac:dyDescent="0.2">
      <c r="A65" s="139"/>
      <c r="B65" s="140"/>
      <c r="C65" s="140"/>
      <c r="D65" s="122"/>
      <c r="E65" s="111"/>
      <c r="F65" s="118"/>
      <c r="G65" s="33"/>
      <c r="H65" s="34"/>
      <c r="I65" s="27">
        <f t="shared" si="1"/>
        <v>0</v>
      </c>
      <c r="J65" s="34"/>
      <c r="K65" s="34"/>
      <c r="L65" s="34"/>
      <c r="M65" s="34"/>
      <c r="N65" s="29">
        <f t="shared" si="2"/>
        <v>0</v>
      </c>
      <c r="O65" s="28" t="str">
        <f t="shared" si="3"/>
        <v/>
      </c>
      <c r="P65" s="40"/>
      <c r="Q65" s="43">
        <f t="shared" si="4"/>
        <v>0</v>
      </c>
      <c r="S65" s="115" t="str">
        <f t="shared" si="5"/>
        <v/>
      </c>
      <c r="T65" s="121" t="str">
        <f t="shared" si="6"/>
        <v/>
      </c>
    </row>
    <row r="66" spans="1:20" ht="24.95" customHeight="1" x14ac:dyDescent="0.2">
      <c r="A66" s="139"/>
      <c r="B66" s="140"/>
      <c r="C66" s="140"/>
      <c r="D66" s="122"/>
      <c r="E66" s="111"/>
      <c r="F66" s="118"/>
      <c r="G66" s="33"/>
      <c r="H66" s="34"/>
      <c r="I66" s="27">
        <f t="shared" si="1"/>
        <v>0</v>
      </c>
      <c r="J66" s="34"/>
      <c r="K66" s="34"/>
      <c r="L66" s="34"/>
      <c r="M66" s="34"/>
      <c r="N66" s="29">
        <f t="shared" si="2"/>
        <v>0</v>
      </c>
      <c r="O66" s="28" t="str">
        <f t="shared" si="3"/>
        <v/>
      </c>
      <c r="P66" s="40"/>
      <c r="Q66" s="43">
        <f t="shared" si="4"/>
        <v>0</v>
      </c>
      <c r="S66" s="115" t="str">
        <f t="shared" si="5"/>
        <v/>
      </c>
      <c r="T66" s="121" t="str">
        <f t="shared" si="6"/>
        <v/>
      </c>
    </row>
    <row r="67" spans="1:20" ht="24.95" customHeight="1" x14ac:dyDescent="0.2">
      <c r="A67" s="139"/>
      <c r="B67" s="140"/>
      <c r="C67" s="140"/>
      <c r="D67" s="122"/>
      <c r="E67" s="111"/>
      <c r="F67" s="118"/>
      <c r="G67" s="33"/>
      <c r="H67" s="34"/>
      <c r="I67" s="27">
        <f t="shared" si="1"/>
        <v>0</v>
      </c>
      <c r="J67" s="34"/>
      <c r="K67" s="34"/>
      <c r="L67" s="34"/>
      <c r="M67" s="34"/>
      <c r="N67" s="29">
        <f t="shared" si="2"/>
        <v>0</v>
      </c>
      <c r="O67" s="28" t="str">
        <f t="shared" si="3"/>
        <v/>
      </c>
      <c r="P67" s="40"/>
      <c r="Q67" s="43">
        <f t="shared" si="4"/>
        <v>0</v>
      </c>
      <c r="S67" s="115" t="str">
        <f t="shared" si="5"/>
        <v/>
      </c>
      <c r="T67" s="121" t="str">
        <f t="shared" si="6"/>
        <v/>
      </c>
    </row>
    <row r="68" spans="1:20" ht="24.95" customHeight="1" x14ac:dyDescent="0.2">
      <c r="A68" s="139"/>
      <c r="B68" s="140"/>
      <c r="C68" s="140"/>
      <c r="D68" s="122"/>
      <c r="E68" s="111"/>
      <c r="F68" s="118"/>
      <c r="G68" s="33"/>
      <c r="H68" s="34"/>
      <c r="I68" s="27">
        <f t="shared" si="1"/>
        <v>0</v>
      </c>
      <c r="J68" s="34"/>
      <c r="K68" s="34"/>
      <c r="L68" s="34"/>
      <c r="M68" s="34"/>
      <c r="N68" s="29">
        <f t="shared" si="2"/>
        <v>0</v>
      </c>
      <c r="O68" s="28" t="str">
        <f t="shared" si="3"/>
        <v/>
      </c>
      <c r="P68" s="40"/>
      <c r="Q68" s="43">
        <f t="shared" si="4"/>
        <v>0</v>
      </c>
      <c r="S68" s="115" t="str">
        <f t="shared" si="5"/>
        <v/>
      </c>
      <c r="T68" s="121" t="str">
        <f t="shared" si="6"/>
        <v/>
      </c>
    </row>
    <row r="69" spans="1:20" ht="24.95" customHeight="1" x14ac:dyDescent="0.2">
      <c r="A69" s="139"/>
      <c r="B69" s="140"/>
      <c r="C69" s="140"/>
      <c r="D69" s="122"/>
      <c r="E69" s="111"/>
      <c r="F69" s="118"/>
      <c r="G69" s="33"/>
      <c r="H69" s="34"/>
      <c r="I69" s="27">
        <f t="shared" si="1"/>
        <v>0</v>
      </c>
      <c r="J69" s="34"/>
      <c r="K69" s="34"/>
      <c r="L69" s="34"/>
      <c r="M69" s="34"/>
      <c r="N69" s="29">
        <f t="shared" si="2"/>
        <v>0</v>
      </c>
      <c r="O69" s="28" t="str">
        <f t="shared" si="3"/>
        <v/>
      </c>
      <c r="P69" s="40"/>
      <c r="Q69" s="43">
        <f t="shared" si="4"/>
        <v>0</v>
      </c>
      <c r="S69" s="115" t="str">
        <f t="shared" si="5"/>
        <v/>
      </c>
      <c r="T69" s="121" t="str">
        <f t="shared" si="6"/>
        <v/>
      </c>
    </row>
    <row r="70" spans="1:20" ht="24.95" customHeight="1" x14ac:dyDescent="0.2">
      <c r="A70" s="139"/>
      <c r="B70" s="140"/>
      <c r="C70" s="140"/>
      <c r="D70" s="122"/>
      <c r="E70" s="111"/>
      <c r="F70" s="118"/>
      <c r="G70" s="33"/>
      <c r="H70" s="34"/>
      <c r="I70" s="27">
        <f t="shared" si="1"/>
        <v>0</v>
      </c>
      <c r="J70" s="34"/>
      <c r="K70" s="34"/>
      <c r="L70" s="34"/>
      <c r="M70" s="34"/>
      <c r="N70" s="29">
        <f t="shared" si="2"/>
        <v>0</v>
      </c>
      <c r="O70" s="28" t="str">
        <f t="shared" si="3"/>
        <v/>
      </c>
      <c r="P70" s="40"/>
      <c r="Q70" s="43">
        <f t="shared" si="4"/>
        <v>0</v>
      </c>
      <c r="S70" s="115" t="str">
        <f t="shared" si="5"/>
        <v/>
      </c>
      <c r="T70" s="121" t="str">
        <f t="shared" si="6"/>
        <v/>
      </c>
    </row>
    <row r="71" spans="1:20" ht="24.95" customHeight="1" x14ac:dyDescent="0.2">
      <c r="A71" s="139"/>
      <c r="B71" s="140"/>
      <c r="C71" s="140"/>
      <c r="D71" s="122"/>
      <c r="E71" s="111"/>
      <c r="F71" s="118"/>
      <c r="G71" s="33"/>
      <c r="H71" s="34"/>
      <c r="I71" s="27">
        <f t="shared" si="1"/>
        <v>0</v>
      </c>
      <c r="J71" s="34"/>
      <c r="K71" s="34"/>
      <c r="L71" s="34"/>
      <c r="M71" s="34"/>
      <c r="N71" s="29">
        <f t="shared" si="2"/>
        <v>0</v>
      </c>
      <c r="O71" s="28" t="str">
        <f t="shared" si="3"/>
        <v/>
      </c>
      <c r="P71" s="40"/>
      <c r="Q71" s="43">
        <f t="shared" si="4"/>
        <v>0</v>
      </c>
      <c r="S71" s="115" t="str">
        <f t="shared" si="5"/>
        <v/>
      </c>
      <c r="T71" s="121" t="str">
        <f t="shared" si="6"/>
        <v/>
      </c>
    </row>
    <row r="72" spans="1:20" ht="24.95" customHeight="1" x14ac:dyDescent="0.2">
      <c r="A72" s="139"/>
      <c r="B72" s="140"/>
      <c r="C72" s="140"/>
      <c r="D72" s="122"/>
      <c r="E72" s="111"/>
      <c r="F72" s="118"/>
      <c r="G72" s="33"/>
      <c r="H72" s="34"/>
      <c r="I72" s="27">
        <f t="shared" si="1"/>
        <v>0</v>
      </c>
      <c r="J72" s="34"/>
      <c r="K72" s="34"/>
      <c r="L72" s="34"/>
      <c r="M72" s="34"/>
      <c r="N72" s="29">
        <f t="shared" si="2"/>
        <v>0</v>
      </c>
      <c r="O72" s="28" t="str">
        <f t="shared" si="3"/>
        <v/>
      </c>
      <c r="P72" s="40"/>
      <c r="Q72" s="43">
        <f t="shared" si="4"/>
        <v>0</v>
      </c>
      <c r="S72" s="115" t="str">
        <f t="shared" si="5"/>
        <v/>
      </c>
      <c r="T72" s="121" t="str">
        <f t="shared" si="6"/>
        <v/>
      </c>
    </row>
    <row r="73" spans="1:20" ht="24.95" customHeight="1" x14ac:dyDescent="0.2">
      <c r="A73" s="139"/>
      <c r="B73" s="140"/>
      <c r="C73" s="140"/>
      <c r="D73" s="122"/>
      <c r="E73" s="111"/>
      <c r="F73" s="118"/>
      <c r="G73" s="33"/>
      <c r="H73" s="34"/>
      <c r="I73" s="27">
        <f t="shared" si="1"/>
        <v>0</v>
      </c>
      <c r="J73" s="34"/>
      <c r="K73" s="34"/>
      <c r="L73" s="34"/>
      <c r="M73" s="34"/>
      <c r="N73" s="29">
        <f t="shared" si="2"/>
        <v>0</v>
      </c>
      <c r="O73" s="28" t="str">
        <f t="shared" si="3"/>
        <v/>
      </c>
      <c r="P73" s="40"/>
      <c r="Q73" s="43">
        <f t="shared" si="4"/>
        <v>0</v>
      </c>
      <c r="S73" s="115" t="str">
        <f t="shared" si="5"/>
        <v/>
      </c>
      <c r="T73" s="121" t="str">
        <f t="shared" si="6"/>
        <v/>
      </c>
    </row>
    <row r="74" spans="1:20" ht="24.95" customHeight="1" x14ac:dyDescent="0.2">
      <c r="A74" s="139"/>
      <c r="B74" s="140"/>
      <c r="C74" s="140"/>
      <c r="D74" s="122"/>
      <c r="E74" s="111"/>
      <c r="F74" s="118"/>
      <c r="G74" s="33"/>
      <c r="H74" s="34"/>
      <c r="I74" s="27">
        <f t="shared" si="1"/>
        <v>0</v>
      </c>
      <c r="J74" s="34"/>
      <c r="K74" s="34"/>
      <c r="L74" s="34"/>
      <c r="M74" s="34"/>
      <c r="N74" s="29">
        <f t="shared" si="2"/>
        <v>0</v>
      </c>
      <c r="O74" s="28" t="str">
        <f t="shared" si="3"/>
        <v/>
      </c>
      <c r="P74" s="40"/>
      <c r="Q74" s="43">
        <f t="shared" si="4"/>
        <v>0</v>
      </c>
      <c r="S74" s="115" t="str">
        <f t="shared" si="5"/>
        <v/>
      </c>
      <c r="T74" s="121" t="str">
        <f t="shared" si="6"/>
        <v/>
      </c>
    </row>
    <row r="75" spans="1:20" ht="24.95" customHeight="1" x14ac:dyDescent="0.2">
      <c r="A75" s="139"/>
      <c r="B75" s="140"/>
      <c r="C75" s="140"/>
      <c r="D75" s="122"/>
      <c r="E75" s="111"/>
      <c r="F75" s="118"/>
      <c r="G75" s="33"/>
      <c r="H75" s="34"/>
      <c r="I75" s="27">
        <f t="shared" si="1"/>
        <v>0</v>
      </c>
      <c r="J75" s="34"/>
      <c r="K75" s="34"/>
      <c r="L75" s="34"/>
      <c r="M75" s="34"/>
      <c r="N75" s="29">
        <f t="shared" si="2"/>
        <v>0</v>
      </c>
      <c r="O75" s="28" t="str">
        <f t="shared" si="3"/>
        <v/>
      </c>
      <c r="P75" s="40"/>
      <c r="Q75" s="43">
        <f t="shared" si="4"/>
        <v>0</v>
      </c>
      <c r="S75" s="115" t="str">
        <f t="shared" si="5"/>
        <v/>
      </c>
      <c r="T75" s="121" t="str">
        <f t="shared" si="6"/>
        <v/>
      </c>
    </row>
    <row r="76" spans="1:20" ht="24.95" customHeight="1" x14ac:dyDescent="0.2">
      <c r="A76" s="139"/>
      <c r="B76" s="140"/>
      <c r="C76" s="140"/>
      <c r="D76" s="122"/>
      <c r="E76" s="111"/>
      <c r="F76" s="118"/>
      <c r="G76" s="33"/>
      <c r="H76" s="34"/>
      <c r="I76" s="27">
        <f t="shared" si="1"/>
        <v>0</v>
      </c>
      <c r="J76" s="34"/>
      <c r="K76" s="34"/>
      <c r="L76" s="34"/>
      <c r="M76" s="34"/>
      <c r="N76" s="29">
        <f t="shared" si="2"/>
        <v>0</v>
      </c>
      <c r="O76" s="28" t="str">
        <f t="shared" si="3"/>
        <v/>
      </c>
      <c r="P76" s="40"/>
      <c r="Q76" s="43">
        <f t="shared" si="4"/>
        <v>0</v>
      </c>
      <c r="S76" s="115" t="str">
        <f t="shared" si="5"/>
        <v/>
      </c>
      <c r="T76" s="121" t="str">
        <f t="shared" si="6"/>
        <v/>
      </c>
    </row>
    <row r="77" spans="1:20" ht="24.95" customHeight="1" x14ac:dyDescent="0.2">
      <c r="A77" s="139"/>
      <c r="B77" s="140"/>
      <c r="C77" s="140"/>
      <c r="D77" s="122"/>
      <c r="E77" s="111"/>
      <c r="F77" s="118"/>
      <c r="G77" s="33"/>
      <c r="H77" s="34"/>
      <c r="I77" s="27">
        <f t="shared" si="1"/>
        <v>0</v>
      </c>
      <c r="J77" s="34"/>
      <c r="K77" s="34"/>
      <c r="L77" s="34"/>
      <c r="M77" s="34"/>
      <c r="N77" s="29">
        <f t="shared" si="2"/>
        <v>0</v>
      </c>
      <c r="O77" s="28" t="str">
        <f t="shared" si="3"/>
        <v/>
      </c>
      <c r="P77" s="40"/>
      <c r="Q77" s="43">
        <f t="shared" si="4"/>
        <v>0</v>
      </c>
      <c r="S77" s="115" t="str">
        <f t="shared" si="5"/>
        <v/>
      </c>
      <c r="T77" s="121" t="str">
        <f t="shared" si="6"/>
        <v/>
      </c>
    </row>
    <row r="78" spans="1:20" ht="24.95" customHeight="1" x14ac:dyDescent="0.2">
      <c r="A78" s="139"/>
      <c r="B78" s="140"/>
      <c r="C78" s="140"/>
      <c r="D78" s="122"/>
      <c r="E78" s="111"/>
      <c r="F78" s="118"/>
      <c r="G78" s="33"/>
      <c r="H78" s="34"/>
      <c r="I78" s="27">
        <f t="shared" si="1"/>
        <v>0</v>
      </c>
      <c r="J78" s="34"/>
      <c r="K78" s="34"/>
      <c r="L78" s="34"/>
      <c r="M78" s="34"/>
      <c r="N78" s="29">
        <f t="shared" si="2"/>
        <v>0</v>
      </c>
      <c r="O78" s="28" t="str">
        <f t="shared" si="3"/>
        <v/>
      </c>
      <c r="P78" s="40"/>
      <c r="Q78" s="43">
        <f t="shared" si="4"/>
        <v>0</v>
      </c>
      <c r="S78" s="115" t="str">
        <f t="shared" si="5"/>
        <v/>
      </c>
      <c r="T78" s="121" t="str">
        <f t="shared" si="6"/>
        <v/>
      </c>
    </row>
    <row r="79" spans="1:20" ht="24.95" customHeight="1" x14ac:dyDescent="0.2">
      <c r="A79" s="139"/>
      <c r="B79" s="140"/>
      <c r="C79" s="140"/>
      <c r="D79" s="122"/>
      <c r="E79" s="111"/>
      <c r="F79" s="118"/>
      <c r="G79" s="33"/>
      <c r="H79" s="34"/>
      <c r="I79" s="27">
        <f t="shared" si="1"/>
        <v>0</v>
      </c>
      <c r="J79" s="34"/>
      <c r="K79" s="34"/>
      <c r="L79" s="34"/>
      <c r="M79" s="34"/>
      <c r="N79" s="29">
        <f t="shared" si="2"/>
        <v>0</v>
      </c>
      <c r="O79" s="28" t="str">
        <f t="shared" si="3"/>
        <v/>
      </c>
      <c r="P79" s="40"/>
      <c r="Q79" s="43">
        <f t="shared" si="4"/>
        <v>0</v>
      </c>
      <c r="S79" s="115" t="str">
        <f t="shared" si="5"/>
        <v/>
      </c>
      <c r="T79" s="121" t="str">
        <f t="shared" si="6"/>
        <v/>
      </c>
    </row>
    <row r="80" spans="1:20" ht="24.95" customHeight="1" x14ac:dyDescent="0.2">
      <c r="A80" s="139"/>
      <c r="B80" s="140"/>
      <c r="C80" s="140"/>
      <c r="D80" s="122"/>
      <c r="E80" s="111"/>
      <c r="F80" s="118"/>
      <c r="G80" s="33"/>
      <c r="H80" s="34"/>
      <c r="I80" s="27">
        <f t="shared" si="1"/>
        <v>0</v>
      </c>
      <c r="J80" s="34"/>
      <c r="K80" s="34"/>
      <c r="L80" s="34"/>
      <c r="M80" s="34"/>
      <c r="N80" s="29">
        <f t="shared" si="2"/>
        <v>0</v>
      </c>
      <c r="O80" s="28" t="str">
        <f t="shared" si="3"/>
        <v/>
      </c>
      <c r="P80" s="40"/>
      <c r="Q80" s="43">
        <f t="shared" si="4"/>
        <v>0</v>
      </c>
      <c r="S80" s="115" t="str">
        <f t="shared" si="5"/>
        <v/>
      </c>
      <c r="T80" s="121" t="str">
        <f t="shared" si="6"/>
        <v/>
      </c>
    </row>
    <row r="81" spans="1:20" ht="24.95" customHeight="1" x14ac:dyDescent="0.2">
      <c r="A81" s="139"/>
      <c r="B81" s="140"/>
      <c r="C81" s="140"/>
      <c r="D81" s="122"/>
      <c r="E81" s="111"/>
      <c r="F81" s="118"/>
      <c r="G81" s="33"/>
      <c r="H81" s="34"/>
      <c r="I81" s="27">
        <f t="shared" si="1"/>
        <v>0</v>
      </c>
      <c r="J81" s="34"/>
      <c r="K81" s="34"/>
      <c r="L81" s="34"/>
      <c r="M81" s="34"/>
      <c r="N81" s="29">
        <f t="shared" si="2"/>
        <v>0</v>
      </c>
      <c r="O81" s="28" t="str">
        <f t="shared" si="3"/>
        <v/>
      </c>
      <c r="P81" s="40"/>
      <c r="Q81" s="43">
        <f t="shared" si="4"/>
        <v>0</v>
      </c>
      <c r="S81" s="115" t="str">
        <f t="shared" si="5"/>
        <v/>
      </c>
      <c r="T81" s="121" t="str">
        <f t="shared" si="6"/>
        <v/>
      </c>
    </row>
    <row r="82" spans="1:20" ht="24.95" customHeight="1" x14ac:dyDescent="0.2">
      <c r="A82" s="139"/>
      <c r="B82" s="140"/>
      <c r="C82" s="140"/>
      <c r="D82" s="122"/>
      <c r="E82" s="111"/>
      <c r="F82" s="118"/>
      <c r="G82" s="33"/>
      <c r="H82" s="34"/>
      <c r="I82" s="27">
        <f t="shared" si="1"/>
        <v>0</v>
      </c>
      <c r="J82" s="34"/>
      <c r="K82" s="34"/>
      <c r="L82" s="34"/>
      <c r="M82" s="34"/>
      <c r="N82" s="29">
        <f t="shared" si="2"/>
        <v>0</v>
      </c>
      <c r="O82" s="28" t="str">
        <f t="shared" si="3"/>
        <v/>
      </c>
      <c r="P82" s="40"/>
      <c r="Q82" s="43">
        <f t="shared" si="4"/>
        <v>0</v>
      </c>
      <c r="S82" s="115" t="str">
        <f t="shared" si="5"/>
        <v/>
      </c>
      <c r="T82" s="121" t="str">
        <f t="shared" si="6"/>
        <v/>
      </c>
    </row>
    <row r="83" spans="1:20" ht="24.95" customHeight="1" x14ac:dyDescent="0.2">
      <c r="A83" s="139"/>
      <c r="B83" s="140"/>
      <c r="C83" s="140"/>
      <c r="D83" s="122"/>
      <c r="E83" s="111"/>
      <c r="F83" s="118"/>
      <c r="G83" s="33"/>
      <c r="H83" s="34"/>
      <c r="I83" s="27">
        <f t="shared" si="1"/>
        <v>0</v>
      </c>
      <c r="J83" s="34"/>
      <c r="K83" s="34"/>
      <c r="L83" s="34"/>
      <c r="M83" s="34"/>
      <c r="N83" s="29">
        <f t="shared" si="2"/>
        <v>0</v>
      </c>
      <c r="O83" s="28" t="str">
        <f t="shared" si="3"/>
        <v/>
      </c>
      <c r="P83" s="40"/>
      <c r="Q83" s="43">
        <f t="shared" si="4"/>
        <v>0</v>
      </c>
      <c r="S83" s="115" t="str">
        <f t="shared" si="5"/>
        <v/>
      </c>
      <c r="T83" s="121" t="str">
        <f t="shared" si="6"/>
        <v/>
      </c>
    </row>
    <row r="84" spans="1:20" ht="24.95" customHeight="1" x14ac:dyDescent="0.2">
      <c r="A84" s="139"/>
      <c r="B84" s="140"/>
      <c r="C84" s="140"/>
      <c r="D84" s="122"/>
      <c r="E84" s="111"/>
      <c r="F84" s="118"/>
      <c r="G84" s="33"/>
      <c r="H84" s="34"/>
      <c r="I84" s="27">
        <f t="shared" si="1"/>
        <v>0</v>
      </c>
      <c r="J84" s="34"/>
      <c r="K84" s="34"/>
      <c r="L84" s="34"/>
      <c r="M84" s="34"/>
      <c r="N84" s="29">
        <f t="shared" si="2"/>
        <v>0</v>
      </c>
      <c r="O84" s="28" t="str">
        <f t="shared" si="3"/>
        <v/>
      </c>
      <c r="P84" s="40"/>
      <c r="Q84" s="43">
        <f t="shared" si="4"/>
        <v>0</v>
      </c>
      <c r="S84" s="115" t="str">
        <f t="shared" si="5"/>
        <v/>
      </c>
      <c r="T84" s="121" t="str">
        <f t="shared" si="6"/>
        <v/>
      </c>
    </row>
    <row r="85" spans="1:20" ht="24.95" customHeight="1" x14ac:dyDescent="0.2">
      <c r="A85" s="139"/>
      <c r="B85" s="140"/>
      <c r="C85" s="140"/>
      <c r="D85" s="122"/>
      <c r="E85" s="111"/>
      <c r="F85" s="118"/>
      <c r="G85" s="33"/>
      <c r="H85" s="34"/>
      <c r="I85" s="27">
        <f t="shared" si="1"/>
        <v>0</v>
      </c>
      <c r="J85" s="34"/>
      <c r="K85" s="34"/>
      <c r="L85" s="34"/>
      <c r="M85" s="34"/>
      <c r="N85" s="29">
        <f t="shared" si="2"/>
        <v>0</v>
      </c>
      <c r="O85" s="28" t="str">
        <f t="shared" si="3"/>
        <v/>
      </c>
      <c r="P85" s="40"/>
      <c r="Q85" s="43">
        <f t="shared" si="4"/>
        <v>0</v>
      </c>
      <c r="S85" s="115" t="str">
        <f t="shared" si="5"/>
        <v/>
      </c>
      <c r="T85" s="121" t="str">
        <f t="shared" si="6"/>
        <v/>
      </c>
    </row>
    <row r="86" spans="1:20" ht="24.95" customHeight="1" x14ac:dyDescent="0.2">
      <c r="A86" s="139"/>
      <c r="B86" s="140"/>
      <c r="C86" s="140"/>
      <c r="D86" s="122"/>
      <c r="E86" s="111"/>
      <c r="F86" s="118"/>
      <c r="G86" s="33"/>
      <c r="H86" s="34"/>
      <c r="I86" s="27">
        <f t="shared" ref="I86:I131" si="7">ROUNDDOWN(G86*H86,2)</f>
        <v>0</v>
      </c>
      <c r="J86" s="34"/>
      <c r="K86" s="34"/>
      <c r="L86" s="34"/>
      <c r="M86" s="34"/>
      <c r="N86" s="29">
        <f t="shared" ref="N86:N131" si="8">SUM(J86:M86)</f>
        <v>0</v>
      </c>
      <c r="O86" s="28" t="str">
        <f t="shared" ref="O86:O131" si="9">IF(ROUNDDOWN(G86*H86,2)-ROUNDDOWN(SUM(J86:M86),2)=0,"","zlý súčet")</f>
        <v/>
      </c>
      <c r="P86" s="40"/>
      <c r="Q86" s="43">
        <f t="shared" ref="Q86:Q131" si="10">N86-P86</f>
        <v>0</v>
      </c>
      <c r="S86" s="115" t="str">
        <f t="shared" ref="S86:S131" si="11">IF(D86="menej rozvinuté regióny","MRR",IF(D86="iné regióny","ine_regiony",""))</f>
        <v/>
      </c>
      <c r="T86" s="121" t="str">
        <f t="shared" ref="T86:T131" si="12">IF(AND(I86&gt;0,OR(D86="",E86="")),"nekorektne zadané údaje",IF(AND(D86="iné regióny",OR(E86="výstup na prílohe I. ZFEU menej rozvinuté regióny",E86="výstup mimo prílohy I. ZFEU - PO, KE, BB, ZA kraj",E86="výstup mimo prílohy I. ZFEU - TN, NR, TT kraj")),"nekorektne zadané údaje",IF(AND(D86="menej rozvinuté regióny",OR(E86="výstup na prílohe I. ZFEU ostatné regióny (Bratislavský kraj)",E86="výstup mimo prílohy I. ZFEU - Bratislavský kraj")),"nekorektne zadané údaje","")))</f>
        <v/>
      </c>
    </row>
    <row r="87" spans="1:20" ht="24.95" customHeight="1" x14ac:dyDescent="0.2">
      <c r="A87" s="139"/>
      <c r="B87" s="140"/>
      <c r="C87" s="140"/>
      <c r="D87" s="122"/>
      <c r="E87" s="111"/>
      <c r="F87" s="118"/>
      <c r="G87" s="33"/>
      <c r="H87" s="34"/>
      <c r="I87" s="27">
        <f t="shared" si="7"/>
        <v>0</v>
      </c>
      <c r="J87" s="34"/>
      <c r="K87" s="34"/>
      <c r="L87" s="34"/>
      <c r="M87" s="34"/>
      <c r="N87" s="29">
        <f t="shared" si="8"/>
        <v>0</v>
      </c>
      <c r="O87" s="28" t="str">
        <f t="shared" si="9"/>
        <v/>
      </c>
      <c r="P87" s="40"/>
      <c r="Q87" s="43">
        <f t="shared" si="10"/>
        <v>0</v>
      </c>
      <c r="S87" s="115" t="str">
        <f t="shared" si="11"/>
        <v/>
      </c>
      <c r="T87" s="121" t="str">
        <f t="shared" si="12"/>
        <v/>
      </c>
    </row>
    <row r="88" spans="1:20" ht="24.95" customHeight="1" x14ac:dyDescent="0.2">
      <c r="A88" s="139"/>
      <c r="B88" s="140"/>
      <c r="C88" s="140"/>
      <c r="D88" s="122"/>
      <c r="E88" s="111"/>
      <c r="F88" s="118"/>
      <c r="G88" s="33"/>
      <c r="H88" s="34"/>
      <c r="I88" s="27">
        <f t="shared" si="7"/>
        <v>0</v>
      </c>
      <c r="J88" s="34"/>
      <c r="K88" s="34"/>
      <c r="L88" s="34"/>
      <c r="M88" s="34"/>
      <c r="N88" s="29">
        <f t="shared" si="8"/>
        <v>0</v>
      </c>
      <c r="O88" s="28" t="str">
        <f t="shared" si="9"/>
        <v/>
      </c>
      <c r="P88" s="40"/>
      <c r="Q88" s="43">
        <f t="shared" si="10"/>
        <v>0</v>
      </c>
      <c r="S88" s="115" t="str">
        <f t="shared" si="11"/>
        <v/>
      </c>
      <c r="T88" s="121" t="str">
        <f t="shared" si="12"/>
        <v/>
      </c>
    </row>
    <row r="89" spans="1:20" ht="24.95" customHeight="1" x14ac:dyDescent="0.2">
      <c r="A89" s="139"/>
      <c r="B89" s="140"/>
      <c r="C89" s="140"/>
      <c r="D89" s="122"/>
      <c r="E89" s="111"/>
      <c r="F89" s="118"/>
      <c r="G89" s="33"/>
      <c r="H89" s="34"/>
      <c r="I89" s="27">
        <f t="shared" si="7"/>
        <v>0</v>
      </c>
      <c r="J89" s="34"/>
      <c r="K89" s="34"/>
      <c r="L89" s="34"/>
      <c r="M89" s="34"/>
      <c r="N89" s="29">
        <f t="shared" si="8"/>
        <v>0</v>
      </c>
      <c r="O89" s="28" t="str">
        <f t="shared" si="9"/>
        <v/>
      </c>
      <c r="P89" s="40"/>
      <c r="Q89" s="43">
        <f t="shared" si="10"/>
        <v>0</v>
      </c>
      <c r="S89" s="115" t="str">
        <f t="shared" si="11"/>
        <v/>
      </c>
      <c r="T89" s="121" t="str">
        <f t="shared" si="12"/>
        <v/>
      </c>
    </row>
    <row r="90" spans="1:20" ht="24.95" customHeight="1" x14ac:dyDescent="0.2">
      <c r="A90" s="139"/>
      <c r="B90" s="140"/>
      <c r="C90" s="140"/>
      <c r="D90" s="122"/>
      <c r="E90" s="111"/>
      <c r="F90" s="118"/>
      <c r="G90" s="33"/>
      <c r="H90" s="34"/>
      <c r="I90" s="27">
        <f t="shared" si="7"/>
        <v>0</v>
      </c>
      <c r="J90" s="34"/>
      <c r="K90" s="34"/>
      <c r="L90" s="34"/>
      <c r="M90" s="34"/>
      <c r="N90" s="29">
        <f t="shared" si="8"/>
        <v>0</v>
      </c>
      <c r="O90" s="28" t="str">
        <f t="shared" si="9"/>
        <v/>
      </c>
      <c r="P90" s="40"/>
      <c r="Q90" s="43">
        <f t="shared" si="10"/>
        <v>0</v>
      </c>
      <c r="S90" s="115" t="str">
        <f t="shared" si="11"/>
        <v/>
      </c>
      <c r="T90" s="121" t="str">
        <f t="shared" si="12"/>
        <v/>
      </c>
    </row>
    <row r="91" spans="1:20" ht="24.95" customHeight="1" x14ac:dyDescent="0.2">
      <c r="A91" s="139"/>
      <c r="B91" s="140"/>
      <c r="C91" s="140"/>
      <c r="D91" s="122"/>
      <c r="E91" s="111"/>
      <c r="F91" s="118"/>
      <c r="G91" s="33"/>
      <c r="H91" s="34"/>
      <c r="I91" s="27">
        <f t="shared" si="7"/>
        <v>0</v>
      </c>
      <c r="J91" s="34"/>
      <c r="K91" s="34"/>
      <c r="L91" s="34"/>
      <c r="M91" s="34"/>
      <c r="N91" s="29">
        <f t="shared" si="8"/>
        <v>0</v>
      </c>
      <c r="O91" s="28" t="str">
        <f t="shared" si="9"/>
        <v/>
      </c>
      <c r="P91" s="40"/>
      <c r="Q91" s="43">
        <f t="shared" si="10"/>
        <v>0</v>
      </c>
      <c r="S91" s="115" t="str">
        <f t="shared" si="11"/>
        <v/>
      </c>
      <c r="T91" s="121" t="str">
        <f t="shared" si="12"/>
        <v/>
      </c>
    </row>
    <row r="92" spans="1:20" ht="24.95" customHeight="1" x14ac:dyDescent="0.2">
      <c r="A92" s="139"/>
      <c r="B92" s="140"/>
      <c r="C92" s="140"/>
      <c r="D92" s="122"/>
      <c r="E92" s="111"/>
      <c r="F92" s="118"/>
      <c r="G92" s="33"/>
      <c r="H92" s="34"/>
      <c r="I92" s="27">
        <f t="shared" si="7"/>
        <v>0</v>
      </c>
      <c r="J92" s="34"/>
      <c r="K92" s="34"/>
      <c r="L92" s="34"/>
      <c r="M92" s="34"/>
      <c r="N92" s="29">
        <f t="shared" si="8"/>
        <v>0</v>
      </c>
      <c r="O92" s="28" t="str">
        <f t="shared" si="9"/>
        <v/>
      </c>
      <c r="P92" s="40"/>
      <c r="Q92" s="43">
        <f t="shared" si="10"/>
        <v>0</v>
      </c>
      <c r="S92" s="115" t="str">
        <f t="shared" si="11"/>
        <v/>
      </c>
      <c r="T92" s="121" t="str">
        <f t="shared" si="12"/>
        <v/>
      </c>
    </row>
    <row r="93" spans="1:20" ht="24.95" customHeight="1" x14ac:dyDescent="0.2">
      <c r="A93" s="139"/>
      <c r="B93" s="140"/>
      <c r="C93" s="140"/>
      <c r="D93" s="122"/>
      <c r="E93" s="111"/>
      <c r="F93" s="118"/>
      <c r="G93" s="33"/>
      <c r="H93" s="34"/>
      <c r="I93" s="27">
        <f t="shared" si="7"/>
        <v>0</v>
      </c>
      <c r="J93" s="34"/>
      <c r="K93" s="34"/>
      <c r="L93" s="34"/>
      <c r="M93" s="34"/>
      <c r="N93" s="29">
        <f t="shared" si="8"/>
        <v>0</v>
      </c>
      <c r="O93" s="28" t="str">
        <f t="shared" si="9"/>
        <v/>
      </c>
      <c r="P93" s="40"/>
      <c r="Q93" s="43">
        <f t="shared" si="10"/>
        <v>0</v>
      </c>
      <c r="S93" s="115" t="str">
        <f t="shared" si="11"/>
        <v/>
      </c>
      <c r="T93" s="121" t="str">
        <f t="shared" si="12"/>
        <v/>
      </c>
    </row>
    <row r="94" spans="1:20" ht="24.95" customHeight="1" x14ac:dyDescent="0.2">
      <c r="A94" s="139"/>
      <c r="B94" s="140"/>
      <c r="C94" s="140"/>
      <c r="D94" s="122"/>
      <c r="E94" s="111"/>
      <c r="F94" s="118"/>
      <c r="G94" s="33"/>
      <c r="H94" s="34"/>
      <c r="I94" s="27">
        <f t="shared" si="7"/>
        <v>0</v>
      </c>
      <c r="J94" s="34"/>
      <c r="K94" s="34"/>
      <c r="L94" s="34"/>
      <c r="M94" s="34"/>
      <c r="N94" s="29">
        <f t="shared" si="8"/>
        <v>0</v>
      </c>
      <c r="O94" s="28" t="str">
        <f t="shared" si="9"/>
        <v/>
      </c>
      <c r="P94" s="40"/>
      <c r="Q94" s="43">
        <f t="shared" si="10"/>
        <v>0</v>
      </c>
      <c r="S94" s="115" t="str">
        <f t="shared" si="11"/>
        <v/>
      </c>
      <c r="T94" s="121" t="str">
        <f t="shared" si="12"/>
        <v/>
      </c>
    </row>
    <row r="95" spans="1:20" ht="24.95" customHeight="1" x14ac:dyDescent="0.2">
      <c r="A95" s="139"/>
      <c r="B95" s="140"/>
      <c r="C95" s="140"/>
      <c r="D95" s="122"/>
      <c r="E95" s="111"/>
      <c r="F95" s="118"/>
      <c r="G95" s="33"/>
      <c r="H95" s="34"/>
      <c r="I95" s="27">
        <f t="shared" si="7"/>
        <v>0</v>
      </c>
      <c r="J95" s="34"/>
      <c r="K95" s="34"/>
      <c r="L95" s="34"/>
      <c r="M95" s="34"/>
      <c r="N95" s="29">
        <f t="shared" si="8"/>
        <v>0</v>
      </c>
      <c r="O95" s="28" t="str">
        <f t="shared" si="9"/>
        <v/>
      </c>
      <c r="P95" s="40"/>
      <c r="Q95" s="43">
        <f t="shared" si="10"/>
        <v>0</v>
      </c>
      <c r="S95" s="115" t="str">
        <f t="shared" si="11"/>
        <v/>
      </c>
      <c r="T95" s="121" t="str">
        <f t="shared" si="12"/>
        <v/>
      </c>
    </row>
    <row r="96" spans="1:20" ht="24.95" customHeight="1" x14ac:dyDescent="0.2">
      <c r="A96" s="139"/>
      <c r="B96" s="140"/>
      <c r="C96" s="140"/>
      <c r="D96" s="122"/>
      <c r="E96" s="111"/>
      <c r="F96" s="118"/>
      <c r="G96" s="33"/>
      <c r="H96" s="34"/>
      <c r="I96" s="27">
        <f t="shared" si="7"/>
        <v>0</v>
      </c>
      <c r="J96" s="34"/>
      <c r="K96" s="34"/>
      <c r="L96" s="34"/>
      <c r="M96" s="34"/>
      <c r="N96" s="29">
        <f t="shared" si="8"/>
        <v>0</v>
      </c>
      <c r="O96" s="28" t="str">
        <f t="shared" si="9"/>
        <v/>
      </c>
      <c r="P96" s="40"/>
      <c r="Q96" s="43">
        <f t="shared" si="10"/>
        <v>0</v>
      </c>
      <c r="S96" s="115" t="str">
        <f t="shared" si="11"/>
        <v/>
      </c>
      <c r="T96" s="121" t="str">
        <f t="shared" si="12"/>
        <v/>
      </c>
    </row>
    <row r="97" spans="1:20" ht="24.95" customHeight="1" x14ac:dyDescent="0.2">
      <c r="A97" s="139"/>
      <c r="B97" s="140"/>
      <c r="C97" s="140"/>
      <c r="D97" s="122"/>
      <c r="E97" s="111"/>
      <c r="F97" s="118"/>
      <c r="G97" s="33"/>
      <c r="H97" s="34"/>
      <c r="I97" s="27">
        <f t="shared" si="7"/>
        <v>0</v>
      </c>
      <c r="J97" s="34"/>
      <c r="K97" s="34"/>
      <c r="L97" s="34"/>
      <c r="M97" s="34"/>
      <c r="N97" s="29">
        <f t="shared" si="8"/>
        <v>0</v>
      </c>
      <c r="O97" s="28" t="str">
        <f t="shared" si="9"/>
        <v/>
      </c>
      <c r="P97" s="40"/>
      <c r="Q97" s="43">
        <f t="shared" si="10"/>
        <v>0</v>
      </c>
      <c r="S97" s="115" t="str">
        <f t="shared" si="11"/>
        <v/>
      </c>
      <c r="T97" s="121" t="str">
        <f t="shared" si="12"/>
        <v/>
      </c>
    </row>
    <row r="98" spans="1:20" ht="24.95" customHeight="1" x14ac:dyDescent="0.2">
      <c r="A98" s="139"/>
      <c r="B98" s="140"/>
      <c r="C98" s="140"/>
      <c r="D98" s="122"/>
      <c r="E98" s="111"/>
      <c r="F98" s="118"/>
      <c r="G98" s="33"/>
      <c r="H98" s="34"/>
      <c r="I98" s="27">
        <f t="shared" si="7"/>
        <v>0</v>
      </c>
      <c r="J98" s="34"/>
      <c r="K98" s="34"/>
      <c r="L98" s="34"/>
      <c r="M98" s="34"/>
      <c r="N98" s="29">
        <f t="shared" si="8"/>
        <v>0</v>
      </c>
      <c r="O98" s="28" t="str">
        <f t="shared" si="9"/>
        <v/>
      </c>
      <c r="P98" s="40"/>
      <c r="Q98" s="43">
        <f t="shared" si="10"/>
        <v>0</v>
      </c>
      <c r="S98" s="115" t="str">
        <f t="shared" si="11"/>
        <v/>
      </c>
      <c r="T98" s="121" t="str">
        <f t="shared" si="12"/>
        <v/>
      </c>
    </row>
    <row r="99" spans="1:20" ht="24.95" customHeight="1" x14ac:dyDescent="0.2">
      <c r="A99" s="139"/>
      <c r="B99" s="140"/>
      <c r="C99" s="140"/>
      <c r="D99" s="122"/>
      <c r="E99" s="111"/>
      <c r="F99" s="118"/>
      <c r="G99" s="33"/>
      <c r="H99" s="34"/>
      <c r="I99" s="27">
        <f t="shared" si="7"/>
        <v>0</v>
      </c>
      <c r="J99" s="34"/>
      <c r="K99" s="34"/>
      <c r="L99" s="34"/>
      <c r="M99" s="34"/>
      <c r="N99" s="29">
        <f t="shared" si="8"/>
        <v>0</v>
      </c>
      <c r="O99" s="28" t="str">
        <f t="shared" si="9"/>
        <v/>
      </c>
      <c r="P99" s="40"/>
      <c r="Q99" s="43">
        <f t="shared" si="10"/>
        <v>0</v>
      </c>
      <c r="S99" s="115" t="str">
        <f t="shared" si="11"/>
        <v/>
      </c>
      <c r="T99" s="121" t="str">
        <f t="shared" si="12"/>
        <v/>
      </c>
    </row>
    <row r="100" spans="1:20" ht="24.95" customHeight="1" x14ac:dyDescent="0.2">
      <c r="A100" s="139"/>
      <c r="B100" s="140"/>
      <c r="C100" s="140"/>
      <c r="D100" s="122"/>
      <c r="E100" s="111"/>
      <c r="F100" s="118"/>
      <c r="G100" s="33"/>
      <c r="H100" s="34"/>
      <c r="I100" s="27">
        <f t="shared" si="7"/>
        <v>0</v>
      </c>
      <c r="J100" s="34"/>
      <c r="K100" s="34"/>
      <c r="L100" s="34"/>
      <c r="M100" s="34"/>
      <c r="N100" s="29">
        <f t="shared" si="8"/>
        <v>0</v>
      </c>
      <c r="O100" s="28" t="str">
        <f t="shared" si="9"/>
        <v/>
      </c>
      <c r="P100" s="40"/>
      <c r="Q100" s="43">
        <f t="shared" si="10"/>
        <v>0</v>
      </c>
      <c r="S100" s="115" t="str">
        <f t="shared" si="11"/>
        <v/>
      </c>
      <c r="T100" s="121" t="str">
        <f t="shared" si="12"/>
        <v/>
      </c>
    </row>
    <row r="101" spans="1:20" ht="24.95" customHeight="1" x14ac:dyDescent="0.2">
      <c r="A101" s="139"/>
      <c r="B101" s="140"/>
      <c r="C101" s="140"/>
      <c r="D101" s="122"/>
      <c r="E101" s="111"/>
      <c r="F101" s="118"/>
      <c r="G101" s="33"/>
      <c r="H101" s="34"/>
      <c r="I101" s="27">
        <f t="shared" si="7"/>
        <v>0</v>
      </c>
      <c r="J101" s="34"/>
      <c r="K101" s="34"/>
      <c r="L101" s="34"/>
      <c r="M101" s="34"/>
      <c r="N101" s="29">
        <f t="shared" si="8"/>
        <v>0</v>
      </c>
      <c r="O101" s="28" t="str">
        <f t="shared" si="9"/>
        <v/>
      </c>
      <c r="P101" s="40"/>
      <c r="Q101" s="43">
        <f t="shared" si="10"/>
        <v>0</v>
      </c>
      <c r="S101" s="115" t="str">
        <f t="shared" si="11"/>
        <v/>
      </c>
      <c r="T101" s="121" t="str">
        <f t="shared" si="12"/>
        <v/>
      </c>
    </row>
    <row r="102" spans="1:20" ht="24.95" customHeight="1" x14ac:dyDescent="0.2">
      <c r="A102" s="139"/>
      <c r="B102" s="140"/>
      <c r="C102" s="140"/>
      <c r="D102" s="122"/>
      <c r="E102" s="111"/>
      <c r="F102" s="118"/>
      <c r="G102" s="33"/>
      <c r="H102" s="34"/>
      <c r="I102" s="27">
        <f t="shared" si="7"/>
        <v>0</v>
      </c>
      <c r="J102" s="34"/>
      <c r="K102" s="34"/>
      <c r="L102" s="34"/>
      <c r="M102" s="34"/>
      <c r="N102" s="29">
        <f t="shared" si="8"/>
        <v>0</v>
      </c>
      <c r="O102" s="28" t="str">
        <f t="shared" si="9"/>
        <v/>
      </c>
      <c r="P102" s="40"/>
      <c r="Q102" s="43">
        <f t="shared" si="10"/>
        <v>0</v>
      </c>
      <c r="S102" s="115" t="str">
        <f t="shared" si="11"/>
        <v/>
      </c>
      <c r="T102" s="121" t="str">
        <f t="shared" si="12"/>
        <v/>
      </c>
    </row>
    <row r="103" spans="1:20" ht="24.95" customHeight="1" x14ac:dyDescent="0.2">
      <c r="A103" s="139"/>
      <c r="B103" s="140"/>
      <c r="C103" s="140"/>
      <c r="D103" s="122"/>
      <c r="E103" s="111"/>
      <c r="F103" s="118"/>
      <c r="G103" s="33"/>
      <c r="H103" s="34"/>
      <c r="I103" s="27">
        <f t="shared" si="7"/>
        <v>0</v>
      </c>
      <c r="J103" s="34"/>
      <c r="K103" s="34"/>
      <c r="L103" s="34"/>
      <c r="M103" s="34"/>
      <c r="N103" s="29">
        <f t="shared" si="8"/>
        <v>0</v>
      </c>
      <c r="O103" s="28" t="str">
        <f t="shared" si="9"/>
        <v/>
      </c>
      <c r="P103" s="40"/>
      <c r="Q103" s="43">
        <f t="shared" si="10"/>
        <v>0</v>
      </c>
      <c r="S103" s="115" t="str">
        <f t="shared" si="11"/>
        <v/>
      </c>
      <c r="T103" s="121" t="str">
        <f t="shared" si="12"/>
        <v/>
      </c>
    </row>
    <row r="104" spans="1:20" ht="24.95" customHeight="1" x14ac:dyDescent="0.2">
      <c r="A104" s="139"/>
      <c r="B104" s="140"/>
      <c r="C104" s="140"/>
      <c r="D104" s="122"/>
      <c r="E104" s="111"/>
      <c r="F104" s="118"/>
      <c r="G104" s="33"/>
      <c r="H104" s="34"/>
      <c r="I104" s="27">
        <f t="shared" si="7"/>
        <v>0</v>
      </c>
      <c r="J104" s="34"/>
      <c r="K104" s="34"/>
      <c r="L104" s="34"/>
      <c r="M104" s="34"/>
      <c r="N104" s="29">
        <f t="shared" si="8"/>
        <v>0</v>
      </c>
      <c r="O104" s="28" t="str">
        <f t="shared" si="9"/>
        <v/>
      </c>
      <c r="P104" s="40"/>
      <c r="Q104" s="43">
        <f t="shared" si="10"/>
        <v>0</v>
      </c>
      <c r="S104" s="115" t="str">
        <f t="shared" si="11"/>
        <v/>
      </c>
      <c r="T104" s="121" t="str">
        <f t="shared" si="12"/>
        <v/>
      </c>
    </row>
    <row r="105" spans="1:20" ht="24.95" customHeight="1" x14ac:dyDescent="0.2">
      <c r="A105" s="139"/>
      <c r="B105" s="140"/>
      <c r="C105" s="140"/>
      <c r="D105" s="122"/>
      <c r="E105" s="111"/>
      <c r="F105" s="118"/>
      <c r="G105" s="33"/>
      <c r="H105" s="34"/>
      <c r="I105" s="27">
        <f t="shared" si="7"/>
        <v>0</v>
      </c>
      <c r="J105" s="34"/>
      <c r="K105" s="34"/>
      <c r="L105" s="34"/>
      <c r="M105" s="34"/>
      <c r="N105" s="29">
        <f t="shared" si="8"/>
        <v>0</v>
      </c>
      <c r="O105" s="28" t="str">
        <f t="shared" si="9"/>
        <v/>
      </c>
      <c r="P105" s="40"/>
      <c r="Q105" s="43">
        <f t="shared" si="10"/>
        <v>0</v>
      </c>
      <c r="S105" s="115" t="str">
        <f t="shared" si="11"/>
        <v/>
      </c>
      <c r="T105" s="121" t="str">
        <f t="shared" si="12"/>
        <v/>
      </c>
    </row>
    <row r="106" spans="1:20" ht="24.95" customHeight="1" x14ac:dyDescent="0.2">
      <c r="A106" s="139"/>
      <c r="B106" s="140"/>
      <c r="C106" s="140"/>
      <c r="D106" s="122"/>
      <c r="E106" s="111"/>
      <c r="F106" s="118"/>
      <c r="G106" s="33"/>
      <c r="H106" s="34"/>
      <c r="I106" s="27">
        <f t="shared" si="7"/>
        <v>0</v>
      </c>
      <c r="J106" s="34"/>
      <c r="K106" s="34"/>
      <c r="L106" s="34"/>
      <c r="M106" s="34"/>
      <c r="N106" s="29">
        <f t="shared" si="8"/>
        <v>0</v>
      </c>
      <c r="O106" s="28" t="str">
        <f t="shared" si="9"/>
        <v/>
      </c>
      <c r="P106" s="40"/>
      <c r="Q106" s="43">
        <f t="shared" si="10"/>
        <v>0</v>
      </c>
      <c r="S106" s="115" t="str">
        <f t="shared" si="11"/>
        <v/>
      </c>
      <c r="T106" s="121" t="str">
        <f t="shared" si="12"/>
        <v/>
      </c>
    </row>
    <row r="107" spans="1:20" ht="24.95" customHeight="1" x14ac:dyDescent="0.2">
      <c r="A107" s="139"/>
      <c r="B107" s="140"/>
      <c r="C107" s="140"/>
      <c r="D107" s="122"/>
      <c r="E107" s="111"/>
      <c r="F107" s="118"/>
      <c r="G107" s="33"/>
      <c r="H107" s="34"/>
      <c r="I107" s="27">
        <f t="shared" si="7"/>
        <v>0</v>
      </c>
      <c r="J107" s="34"/>
      <c r="K107" s="34"/>
      <c r="L107" s="34"/>
      <c r="M107" s="34"/>
      <c r="N107" s="29">
        <f t="shared" si="8"/>
        <v>0</v>
      </c>
      <c r="O107" s="28" t="str">
        <f t="shared" si="9"/>
        <v/>
      </c>
      <c r="P107" s="40"/>
      <c r="Q107" s="43">
        <f t="shared" si="10"/>
        <v>0</v>
      </c>
      <c r="S107" s="115" t="str">
        <f t="shared" si="11"/>
        <v/>
      </c>
      <c r="T107" s="121" t="str">
        <f t="shared" si="12"/>
        <v/>
      </c>
    </row>
    <row r="108" spans="1:20" ht="24.95" customHeight="1" x14ac:dyDescent="0.2">
      <c r="A108" s="139"/>
      <c r="B108" s="140"/>
      <c r="C108" s="140"/>
      <c r="D108" s="122"/>
      <c r="E108" s="111"/>
      <c r="F108" s="118"/>
      <c r="G108" s="33"/>
      <c r="H108" s="34"/>
      <c r="I108" s="27">
        <f t="shared" si="7"/>
        <v>0</v>
      </c>
      <c r="J108" s="34"/>
      <c r="K108" s="34"/>
      <c r="L108" s="34"/>
      <c r="M108" s="34"/>
      <c r="N108" s="29">
        <f t="shared" si="8"/>
        <v>0</v>
      </c>
      <c r="O108" s="28" t="str">
        <f t="shared" si="9"/>
        <v/>
      </c>
      <c r="P108" s="40"/>
      <c r="Q108" s="43">
        <f t="shared" si="10"/>
        <v>0</v>
      </c>
      <c r="S108" s="115" t="str">
        <f t="shared" si="11"/>
        <v/>
      </c>
      <c r="T108" s="121" t="str">
        <f t="shared" si="12"/>
        <v/>
      </c>
    </row>
    <row r="109" spans="1:20" ht="24.95" customHeight="1" x14ac:dyDescent="0.2">
      <c r="A109" s="139"/>
      <c r="B109" s="140"/>
      <c r="C109" s="140"/>
      <c r="D109" s="122"/>
      <c r="E109" s="111"/>
      <c r="F109" s="118"/>
      <c r="G109" s="33"/>
      <c r="H109" s="34"/>
      <c r="I109" s="27">
        <f t="shared" si="7"/>
        <v>0</v>
      </c>
      <c r="J109" s="34"/>
      <c r="K109" s="34"/>
      <c r="L109" s="34"/>
      <c r="M109" s="34"/>
      <c r="N109" s="29">
        <f t="shared" si="8"/>
        <v>0</v>
      </c>
      <c r="O109" s="28" t="str">
        <f t="shared" si="9"/>
        <v/>
      </c>
      <c r="P109" s="40"/>
      <c r="Q109" s="43">
        <f t="shared" si="10"/>
        <v>0</v>
      </c>
      <c r="S109" s="115" t="str">
        <f t="shared" si="11"/>
        <v/>
      </c>
      <c r="T109" s="121" t="str">
        <f t="shared" si="12"/>
        <v/>
      </c>
    </row>
    <row r="110" spans="1:20" ht="24.95" customHeight="1" x14ac:dyDescent="0.2">
      <c r="A110" s="139"/>
      <c r="B110" s="140"/>
      <c r="C110" s="140"/>
      <c r="D110" s="122"/>
      <c r="E110" s="111"/>
      <c r="F110" s="118"/>
      <c r="G110" s="33"/>
      <c r="H110" s="34"/>
      <c r="I110" s="27">
        <f t="shared" si="7"/>
        <v>0</v>
      </c>
      <c r="J110" s="34"/>
      <c r="K110" s="34"/>
      <c r="L110" s="34"/>
      <c r="M110" s="34"/>
      <c r="N110" s="29">
        <f t="shared" si="8"/>
        <v>0</v>
      </c>
      <c r="O110" s="28" t="str">
        <f t="shared" si="9"/>
        <v/>
      </c>
      <c r="P110" s="40"/>
      <c r="Q110" s="43">
        <f t="shared" si="10"/>
        <v>0</v>
      </c>
      <c r="S110" s="115" t="str">
        <f t="shared" si="11"/>
        <v/>
      </c>
      <c r="T110" s="121" t="str">
        <f t="shared" si="12"/>
        <v/>
      </c>
    </row>
    <row r="111" spans="1:20" ht="24.95" customHeight="1" x14ac:dyDescent="0.2">
      <c r="A111" s="139"/>
      <c r="B111" s="140"/>
      <c r="C111" s="140"/>
      <c r="D111" s="122"/>
      <c r="E111" s="111"/>
      <c r="F111" s="118"/>
      <c r="G111" s="33"/>
      <c r="H111" s="34"/>
      <c r="I111" s="27">
        <f t="shared" si="7"/>
        <v>0</v>
      </c>
      <c r="J111" s="34"/>
      <c r="K111" s="34"/>
      <c r="L111" s="34"/>
      <c r="M111" s="34"/>
      <c r="N111" s="29">
        <f t="shared" si="8"/>
        <v>0</v>
      </c>
      <c r="O111" s="28" t="str">
        <f t="shared" si="9"/>
        <v/>
      </c>
      <c r="P111" s="40"/>
      <c r="Q111" s="43">
        <f t="shared" si="10"/>
        <v>0</v>
      </c>
      <c r="S111" s="115" t="str">
        <f t="shared" si="11"/>
        <v/>
      </c>
      <c r="T111" s="121" t="str">
        <f t="shared" si="12"/>
        <v/>
      </c>
    </row>
    <row r="112" spans="1:20" ht="24.95" customHeight="1" x14ac:dyDescent="0.2">
      <c r="A112" s="139"/>
      <c r="B112" s="140"/>
      <c r="C112" s="140"/>
      <c r="D112" s="122"/>
      <c r="E112" s="111"/>
      <c r="F112" s="118"/>
      <c r="G112" s="33"/>
      <c r="H112" s="34"/>
      <c r="I112" s="27">
        <f t="shared" si="7"/>
        <v>0</v>
      </c>
      <c r="J112" s="34"/>
      <c r="K112" s="34"/>
      <c r="L112" s="34"/>
      <c r="M112" s="34"/>
      <c r="N112" s="29">
        <f t="shared" si="8"/>
        <v>0</v>
      </c>
      <c r="O112" s="28" t="str">
        <f t="shared" si="9"/>
        <v/>
      </c>
      <c r="P112" s="40"/>
      <c r="Q112" s="43">
        <f t="shared" si="10"/>
        <v>0</v>
      </c>
      <c r="S112" s="115" t="str">
        <f t="shared" si="11"/>
        <v/>
      </c>
      <c r="T112" s="121" t="str">
        <f t="shared" si="12"/>
        <v/>
      </c>
    </row>
    <row r="113" spans="1:20" ht="24.95" customHeight="1" x14ac:dyDescent="0.2">
      <c r="A113" s="139"/>
      <c r="B113" s="140"/>
      <c r="C113" s="140"/>
      <c r="D113" s="122"/>
      <c r="E113" s="111"/>
      <c r="F113" s="118"/>
      <c r="G113" s="33"/>
      <c r="H113" s="34"/>
      <c r="I113" s="27">
        <f t="shared" si="7"/>
        <v>0</v>
      </c>
      <c r="J113" s="34"/>
      <c r="K113" s="34"/>
      <c r="L113" s="34"/>
      <c r="M113" s="34"/>
      <c r="N113" s="29">
        <f t="shared" si="8"/>
        <v>0</v>
      </c>
      <c r="O113" s="28" t="str">
        <f t="shared" si="9"/>
        <v/>
      </c>
      <c r="P113" s="40"/>
      <c r="Q113" s="43">
        <f t="shared" si="10"/>
        <v>0</v>
      </c>
      <c r="S113" s="115" t="str">
        <f t="shared" si="11"/>
        <v/>
      </c>
      <c r="T113" s="121" t="str">
        <f t="shared" si="12"/>
        <v/>
      </c>
    </row>
    <row r="114" spans="1:20" ht="24.95" customHeight="1" x14ac:dyDescent="0.2">
      <c r="A114" s="139"/>
      <c r="B114" s="140"/>
      <c r="C114" s="140"/>
      <c r="D114" s="122"/>
      <c r="E114" s="111"/>
      <c r="F114" s="118"/>
      <c r="G114" s="33"/>
      <c r="H114" s="34"/>
      <c r="I114" s="27">
        <f t="shared" si="7"/>
        <v>0</v>
      </c>
      <c r="J114" s="34"/>
      <c r="K114" s="34"/>
      <c r="L114" s="34"/>
      <c r="M114" s="34"/>
      <c r="N114" s="29">
        <f t="shared" si="8"/>
        <v>0</v>
      </c>
      <c r="O114" s="28" t="str">
        <f t="shared" si="9"/>
        <v/>
      </c>
      <c r="P114" s="40"/>
      <c r="Q114" s="43">
        <f t="shared" si="10"/>
        <v>0</v>
      </c>
      <c r="S114" s="115" t="str">
        <f t="shared" si="11"/>
        <v/>
      </c>
      <c r="T114" s="121" t="str">
        <f t="shared" si="12"/>
        <v/>
      </c>
    </row>
    <row r="115" spans="1:20" ht="24.95" customHeight="1" x14ac:dyDescent="0.2">
      <c r="A115" s="139"/>
      <c r="B115" s="140"/>
      <c r="C115" s="140"/>
      <c r="D115" s="122"/>
      <c r="E115" s="111"/>
      <c r="F115" s="118"/>
      <c r="G115" s="33"/>
      <c r="H115" s="34"/>
      <c r="I115" s="27">
        <f t="shared" si="7"/>
        <v>0</v>
      </c>
      <c r="J115" s="34"/>
      <c r="K115" s="34"/>
      <c r="L115" s="34"/>
      <c r="M115" s="34"/>
      <c r="N115" s="29">
        <f t="shared" si="8"/>
        <v>0</v>
      </c>
      <c r="O115" s="28" t="str">
        <f t="shared" si="9"/>
        <v/>
      </c>
      <c r="P115" s="40"/>
      <c r="Q115" s="43">
        <f t="shared" si="10"/>
        <v>0</v>
      </c>
      <c r="S115" s="115" t="str">
        <f t="shared" si="11"/>
        <v/>
      </c>
      <c r="T115" s="121" t="str">
        <f t="shared" si="12"/>
        <v/>
      </c>
    </row>
    <row r="116" spans="1:20" ht="24.95" customHeight="1" x14ac:dyDescent="0.2">
      <c r="A116" s="139"/>
      <c r="B116" s="140"/>
      <c r="C116" s="140"/>
      <c r="D116" s="122"/>
      <c r="E116" s="111"/>
      <c r="F116" s="118"/>
      <c r="G116" s="33"/>
      <c r="H116" s="34"/>
      <c r="I116" s="27">
        <f t="shared" si="7"/>
        <v>0</v>
      </c>
      <c r="J116" s="34"/>
      <c r="K116" s="34"/>
      <c r="L116" s="34"/>
      <c r="M116" s="34"/>
      <c r="N116" s="29">
        <f t="shared" si="8"/>
        <v>0</v>
      </c>
      <c r="O116" s="28" t="str">
        <f t="shared" si="9"/>
        <v/>
      </c>
      <c r="P116" s="40"/>
      <c r="Q116" s="43">
        <f t="shared" si="10"/>
        <v>0</v>
      </c>
      <c r="S116" s="115" t="str">
        <f t="shared" si="11"/>
        <v/>
      </c>
      <c r="T116" s="121" t="str">
        <f t="shared" si="12"/>
        <v/>
      </c>
    </row>
    <row r="117" spans="1:20" ht="24.95" customHeight="1" x14ac:dyDescent="0.2">
      <c r="A117" s="139"/>
      <c r="B117" s="140"/>
      <c r="C117" s="140"/>
      <c r="D117" s="122"/>
      <c r="E117" s="111"/>
      <c r="F117" s="118"/>
      <c r="G117" s="33"/>
      <c r="H117" s="34"/>
      <c r="I117" s="27">
        <f t="shared" si="7"/>
        <v>0</v>
      </c>
      <c r="J117" s="34"/>
      <c r="K117" s="34"/>
      <c r="L117" s="34"/>
      <c r="M117" s="34"/>
      <c r="N117" s="29">
        <f t="shared" si="8"/>
        <v>0</v>
      </c>
      <c r="O117" s="28" t="str">
        <f t="shared" si="9"/>
        <v/>
      </c>
      <c r="P117" s="40"/>
      <c r="Q117" s="43">
        <f t="shared" si="10"/>
        <v>0</v>
      </c>
      <c r="S117" s="115" t="str">
        <f t="shared" si="11"/>
        <v/>
      </c>
      <c r="T117" s="121" t="str">
        <f t="shared" si="12"/>
        <v/>
      </c>
    </row>
    <row r="118" spans="1:20" ht="24.95" customHeight="1" x14ac:dyDescent="0.2">
      <c r="A118" s="139"/>
      <c r="B118" s="140"/>
      <c r="C118" s="140"/>
      <c r="D118" s="122"/>
      <c r="E118" s="111"/>
      <c r="F118" s="118"/>
      <c r="G118" s="33"/>
      <c r="H118" s="34"/>
      <c r="I118" s="27">
        <f t="shared" si="7"/>
        <v>0</v>
      </c>
      <c r="J118" s="34"/>
      <c r="K118" s="34"/>
      <c r="L118" s="34"/>
      <c r="M118" s="34"/>
      <c r="N118" s="29">
        <f t="shared" si="8"/>
        <v>0</v>
      </c>
      <c r="O118" s="28" t="str">
        <f t="shared" si="9"/>
        <v/>
      </c>
      <c r="P118" s="40"/>
      <c r="Q118" s="43">
        <f t="shared" si="10"/>
        <v>0</v>
      </c>
      <c r="S118" s="115" t="str">
        <f t="shared" si="11"/>
        <v/>
      </c>
      <c r="T118" s="121" t="str">
        <f t="shared" si="12"/>
        <v/>
      </c>
    </row>
    <row r="119" spans="1:20" ht="24.95" customHeight="1" x14ac:dyDescent="0.2">
      <c r="A119" s="139"/>
      <c r="B119" s="140"/>
      <c r="C119" s="140"/>
      <c r="D119" s="122"/>
      <c r="E119" s="111"/>
      <c r="F119" s="118"/>
      <c r="G119" s="33"/>
      <c r="H119" s="34"/>
      <c r="I119" s="27">
        <f t="shared" si="7"/>
        <v>0</v>
      </c>
      <c r="J119" s="34"/>
      <c r="K119" s="34"/>
      <c r="L119" s="34"/>
      <c r="M119" s="34"/>
      <c r="N119" s="29">
        <f t="shared" si="8"/>
        <v>0</v>
      </c>
      <c r="O119" s="28" t="str">
        <f t="shared" si="9"/>
        <v/>
      </c>
      <c r="P119" s="40"/>
      <c r="Q119" s="43">
        <f t="shared" si="10"/>
        <v>0</v>
      </c>
      <c r="S119" s="115" t="str">
        <f t="shared" si="11"/>
        <v/>
      </c>
      <c r="T119" s="121" t="str">
        <f t="shared" si="12"/>
        <v/>
      </c>
    </row>
    <row r="120" spans="1:20" ht="24.95" customHeight="1" x14ac:dyDescent="0.2">
      <c r="A120" s="139"/>
      <c r="B120" s="140"/>
      <c r="C120" s="140"/>
      <c r="D120" s="122"/>
      <c r="E120" s="111"/>
      <c r="F120" s="118"/>
      <c r="G120" s="33"/>
      <c r="H120" s="34"/>
      <c r="I120" s="27">
        <f t="shared" si="7"/>
        <v>0</v>
      </c>
      <c r="J120" s="34"/>
      <c r="K120" s="34"/>
      <c r="L120" s="34"/>
      <c r="M120" s="34"/>
      <c r="N120" s="29">
        <f t="shared" si="8"/>
        <v>0</v>
      </c>
      <c r="O120" s="28" t="str">
        <f t="shared" si="9"/>
        <v/>
      </c>
      <c r="P120" s="40"/>
      <c r="Q120" s="43">
        <f t="shared" si="10"/>
        <v>0</v>
      </c>
      <c r="S120" s="115" t="str">
        <f t="shared" si="11"/>
        <v/>
      </c>
      <c r="T120" s="121" t="str">
        <f t="shared" si="12"/>
        <v/>
      </c>
    </row>
    <row r="121" spans="1:20" ht="24.95" customHeight="1" x14ac:dyDescent="0.2">
      <c r="A121" s="139"/>
      <c r="B121" s="140"/>
      <c r="C121" s="140"/>
      <c r="D121" s="122"/>
      <c r="E121" s="111"/>
      <c r="F121" s="118"/>
      <c r="G121" s="33"/>
      <c r="H121" s="34"/>
      <c r="I121" s="27">
        <f t="shared" si="7"/>
        <v>0</v>
      </c>
      <c r="J121" s="34"/>
      <c r="K121" s="34"/>
      <c r="L121" s="34"/>
      <c r="M121" s="34"/>
      <c r="N121" s="29">
        <f t="shared" si="8"/>
        <v>0</v>
      </c>
      <c r="O121" s="28" t="str">
        <f t="shared" si="9"/>
        <v/>
      </c>
      <c r="P121" s="40"/>
      <c r="Q121" s="43">
        <f t="shared" si="10"/>
        <v>0</v>
      </c>
      <c r="S121" s="115" t="str">
        <f t="shared" si="11"/>
        <v/>
      </c>
      <c r="T121" s="121" t="str">
        <f t="shared" si="12"/>
        <v/>
      </c>
    </row>
    <row r="122" spans="1:20" ht="24.95" customHeight="1" x14ac:dyDescent="0.2">
      <c r="A122" s="139"/>
      <c r="B122" s="140"/>
      <c r="C122" s="140"/>
      <c r="D122" s="122"/>
      <c r="E122" s="111"/>
      <c r="F122" s="118"/>
      <c r="G122" s="33"/>
      <c r="H122" s="34"/>
      <c r="I122" s="27">
        <f t="shared" si="7"/>
        <v>0</v>
      </c>
      <c r="J122" s="34"/>
      <c r="K122" s="34"/>
      <c r="L122" s="34"/>
      <c r="M122" s="34"/>
      <c r="N122" s="29">
        <f t="shared" si="8"/>
        <v>0</v>
      </c>
      <c r="O122" s="28" t="str">
        <f t="shared" si="9"/>
        <v/>
      </c>
      <c r="P122" s="40"/>
      <c r="Q122" s="43">
        <f t="shared" si="10"/>
        <v>0</v>
      </c>
      <c r="S122" s="115" t="str">
        <f t="shared" si="11"/>
        <v/>
      </c>
      <c r="T122" s="121" t="str">
        <f t="shared" si="12"/>
        <v/>
      </c>
    </row>
    <row r="123" spans="1:20" ht="24.95" customHeight="1" x14ac:dyDescent="0.2">
      <c r="A123" s="139"/>
      <c r="B123" s="140"/>
      <c r="C123" s="140"/>
      <c r="D123" s="122"/>
      <c r="E123" s="111"/>
      <c r="F123" s="118"/>
      <c r="G123" s="33"/>
      <c r="H123" s="34"/>
      <c r="I123" s="27">
        <f t="shared" si="7"/>
        <v>0</v>
      </c>
      <c r="J123" s="34"/>
      <c r="K123" s="34"/>
      <c r="L123" s="34"/>
      <c r="M123" s="34"/>
      <c r="N123" s="29">
        <f t="shared" si="8"/>
        <v>0</v>
      </c>
      <c r="O123" s="28" t="str">
        <f t="shared" si="9"/>
        <v/>
      </c>
      <c r="P123" s="40"/>
      <c r="Q123" s="43">
        <f t="shared" si="10"/>
        <v>0</v>
      </c>
      <c r="S123" s="115" t="str">
        <f t="shared" si="11"/>
        <v/>
      </c>
      <c r="T123" s="121" t="str">
        <f t="shared" si="12"/>
        <v/>
      </c>
    </row>
    <row r="124" spans="1:20" ht="24.95" customHeight="1" x14ac:dyDescent="0.2">
      <c r="A124" s="139"/>
      <c r="B124" s="140"/>
      <c r="C124" s="140"/>
      <c r="D124" s="122"/>
      <c r="E124" s="111"/>
      <c r="F124" s="118"/>
      <c r="G124" s="33"/>
      <c r="H124" s="34"/>
      <c r="I124" s="27">
        <f t="shared" si="7"/>
        <v>0</v>
      </c>
      <c r="J124" s="34"/>
      <c r="K124" s="34"/>
      <c r="L124" s="34"/>
      <c r="M124" s="34"/>
      <c r="N124" s="29">
        <f t="shared" si="8"/>
        <v>0</v>
      </c>
      <c r="O124" s="28" t="str">
        <f t="shared" si="9"/>
        <v/>
      </c>
      <c r="P124" s="40"/>
      <c r="Q124" s="43">
        <f t="shared" si="10"/>
        <v>0</v>
      </c>
      <c r="S124" s="115" t="str">
        <f t="shared" si="11"/>
        <v/>
      </c>
      <c r="T124" s="121" t="str">
        <f t="shared" si="12"/>
        <v/>
      </c>
    </row>
    <row r="125" spans="1:20" ht="24.95" customHeight="1" x14ac:dyDescent="0.2">
      <c r="A125" s="139"/>
      <c r="B125" s="140"/>
      <c r="C125" s="140"/>
      <c r="D125" s="122"/>
      <c r="E125" s="111"/>
      <c r="F125" s="118"/>
      <c r="G125" s="33"/>
      <c r="H125" s="34"/>
      <c r="I125" s="27">
        <f t="shared" si="7"/>
        <v>0</v>
      </c>
      <c r="J125" s="34"/>
      <c r="K125" s="34"/>
      <c r="L125" s="34"/>
      <c r="M125" s="34"/>
      <c r="N125" s="29">
        <f t="shared" si="8"/>
        <v>0</v>
      </c>
      <c r="O125" s="28" t="str">
        <f t="shared" si="9"/>
        <v/>
      </c>
      <c r="P125" s="40"/>
      <c r="Q125" s="43">
        <f t="shared" si="10"/>
        <v>0</v>
      </c>
      <c r="S125" s="115" t="str">
        <f t="shared" si="11"/>
        <v/>
      </c>
      <c r="T125" s="121" t="str">
        <f t="shared" si="12"/>
        <v/>
      </c>
    </row>
    <row r="126" spans="1:20" ht="24.95" customHeight="1" x14ac:dyDescent="0.2">
      <c r="A126" s="139"/>
      <c r="B126" s="140"/>
      <c r="C126" s="140"/>
      <c r="D126" s="122"/>
      <c r="E126" s="111"/>
      <c r="F126" s="118"/>
      <c r="G126" s="33"/>
      <c r="H126" s="34"/>
      <c r="I126" s="27">
        <f t="shared" si="7"/>
        <v>0</v>
      </c>
      <c r="J126" s="34"/>
      <c r="K126" s="34"/>
      <c r="L126" s="34"/>
      <c r="M126" s="34"/>
      <c r="N126" s="29">
        <f t="shared" si="8"/>
        <v>0</v>
      </c>
      <c r="O126" s="28" t="str">
        <f t="shared" si="9"/>
        <v/>
      </c>
      <c r="P126" s="40"/>
      <c r="Q126" s="43">
        <f t="shared" si="10"/>
        <v>0</v>
      </c>
      <c r="S126" s="115" t="str">
        <f t="shared" si="11"/>
        <v/>
      </c>
      <c r="T126" s="121" t="str">
        <f t="shared" si="12"/>
        <v/>
      </c>
    </row>
    <row r="127" spans="1:20" ht="24.95" customHeight="1" x14ac:dyDescent="0.2">
      <c r="A127" s="139"/>
      <c r="B127" s="140"/>
      <c r="C127" s="140"/>
      <c r="D127" s="122"/>
      <c r="E127" s="111"/>
      <c r="F127" s="118"/>
      <c r="G127" s="33"/>
      <c r="H127" s="34"/>
      <c r="I127" s="27">
        <f t="shared" si="7"/>
        <v>0</v>
      </c>
      <c r="J127" s="34"/>
      <c r="K127" s="34"/>
      <c r="L127" s="34"/>
      <c r="M127" s="34"/>
      <c r="N127" s="29">
        <f t="shared" si="8"/>
        <v>0</v>
      </c>
      <c r="O127" s="28" t="str">
        <f t="shared" si="9"/>
        <v/>
      </c>
      <c r="P127" s="40"/>
      <c r="Q127" s="43">
        <f t="shared" si="10"/>
        <v>0</v>
      </c>
      <c r="S127" s="115" t="str">
        <f t="shared" si="11"/>
        <v/>
      </c>
      <c r="T127" s="121" t="str">
        <f t="shared" si="12"/>
        <v/>
      </c>
    </row>
    <row r="128" spans="1:20" ht="24.95" customHeight="1" x14ac:dyDescent="0.2">
      <c r="A128" s="139"/>
      <c r="B128" s="140"/>
      <c r="C128" s="140"/>
      <c r="D128" s="122"/>
      <c r="E128" s="111"/>
      <c r="F128" s="118"/>
      <c r="G128" s="33"/>
      <c r="H128" s="34"/>
      <c r="I128" s="27">
        <f t="shared" si="7"/>
        <v>0</v>
      </c>
      <c r="J128" s="34"/>
      <c r="K128" s="34"/>
      <c r="L128" s="34"/>
      <c r="M128" s="34"/>
      <c r="N128" s="29">
        <f t="shared" si="8"/>
        <v>0</v>
      </c>
      <c r="O128" s="28" t="str">
        <f t="shared" si="9"/>
        <v/>
      </c>
      <c r="P128" s="40"/>
      <c r="Q128" s="43">
        <f t="shared" si="10"/>
        <v>0</v>
      </c>
      <c r="S128" s="115" t="str">
        <f t="shared" si="11"/>
        <v/>
      </c>
      <c r="T128" s="121" t="str">
        <f t="shared" si="12"/>
        <v/>
      </c>
    </row>
    <row r="129" spans="1:20" ht="24.95" customHeight="1" x14ac:dyDescent="0.2">
      <c r="A129" s="139"/>
      <c r="B129" s="140"/>
      <c r="C129" s="140"/>
      <c r="D129" s="122"/>
      <c r="E129" s="111"/>
      <c r="F129" s="118"/>
      <c r="G129" s="33"/>
      <c r="H129" s="34"/>
      <c r="I129" s="27">
        <f t="shared" si="7"/>
        <v>0</v>
      </c>
      <c r="J129" s="34"/>
      <c r="K129" s="34"/>
      <c r="L129" s="34"/>
      <c r="M129" s="34"/>
      <c r="N129" s="29">
        <f t="shared" si="8"/>
        <v>0</v>
      </c>
      <c r="O129" s="28" t="str">
        <f t="shared" si="9"/>
        <v/>
      </c>
      <c r="P129" s="40"/>
      <c r="Q129" s="43">
        <f t="shared" si="10"/>
        <v>0</v>
      </c>
      <c r="S129" s="115" t="str">
        <f t="shared" si="11"/>
        <v/>
      </c>
      <c r="T129" s="121" t="str">
        <f t="shared" si="12"/>
        <v/>
      </c>
    </row>
    <row r="130" spans="1:20" ht="24.95" customHeight="1" x14ac:dyDescent="0.2">
      <c r="A130" s="139"/>
      <c r="B130" s="140"/>
      <c r="C130" s="140"/>
      <c r="D130" s="122"/>
      <c r="E130" s="111"/>
      <c r="F130" s="118"/>
      <c r="G130" s="33"/>
      <c r="H130" s="34"/>
      <c r="I130" s="27">
        <f t="shared" si="7"/>
        <v>0</v>
      </c>
      <c r="J130" s="34"/>
      <c r="K130" s="34"/>
      <c r="L130" s="34"/>
      <c r="M130" s="34"/>
      <c r="N130" s="29">
        <f t="shared" si="8"/>
        <v>0</v>
      </c>
      <c r="O130" s="28" t="str">
        <f t="shared" si="9"/>
        <v/>
      </c>
      <c r="P130" s="40"/>
      <c r="Q130" s="43">
        <f t="shared" si="10"/>
        <v>0</v>
      </c>
      <c r="S130" s="115" t="str">
        <f t="shared" si="11"/>
        <v/>
      </c>
      <c r="T130" s="121" t="str">
        <f t="shared" si="12"/>
        <v/>
      </c>
    </row>
    <row r="131" spans="1:20" ht="24.95" customHeight="1" thickBot="1" x14ac:dyDescent="0.25">
      <c r="A131" s="141"/>
      <c r="B131" s="142"/>
      <c r="C131" s="142"/>
      <c r="D131" s="123"/>
      <c r="E131" s="113"/>
      <c r="F131" s="119"/>
      <c r="G131" s="35"/>
      <c r="H131" s="36"/>
      <c r="I131" s="55">
        <f t="shared" si="7"/>
        <v>0</v>
      </c>
      <c r="J131" s="36"/>
      <c r="K131" s="36"/>
      <c r="L131" s="36"/>
      <c r="M131" s="36"/>
      <c r="N131" s="30">
        <f t="shared" si="8"/>
        <v>0</v>
      </c>
      <c r="O131" s="56" t="str">
        <f t="shared" si="9"/>
        <v/>
      </c>
      <c r="P131" s="41"/>
      <c r="Q131" s="44">
        <f t="shared" si="10"/>
        <v>0</v>
      </c>
      <c r="S131" s="115" t="str">
        <f t="shared" si="11"/>
        <v/>
      </c>
      <c r="T131" s="121" t="str">
        <f t="shared" si="12"/>
        <v/>
      </c>
    </row>
  </sheetData>
  <sheetProtection password="CD91" sheet="1" objects="1" scenarios="1"/>
  <mergeCells count="133">
    <mergeCell ref="G19:Q19"/>
    <mergeCell ref="K6:L6"/>
    <mergeCell ref="P6:Q6"/>
    <mergeCell ref="A9:E10"/>
    <mergeCell ref="G9:Q9"/>
    <mergeCell ref="A11:E11"/>
    <mergeCell ref="A12:E12"/>
    <mergeCell ref="N1:O1"/>
    <mergeCell ref="K3:L3"/>
    <mergeCell ref="P3:Q3"/>
    <mergeCell ref="K4:L4"/>
    <mergeCell ref="P4:Q4"/>
    <mergeCell ref="K5:L5"/>
    <mergeCell ref="P5:Q5"/>
    <mergeCell ref="D19:D20"/>
    <mergeCell ref="F19:F20"/>
    <mergeCell ref="J1:K1"/>
    <mergeCell ref="A21:C21"/>
    <mergeCell ref="A22:C22"/>
    <mergeCell ref="A23:C23"/>
    <mergeCell ref="A24:C24"/>
    <mergeCell ref="A25:C25"/>
    <mergeCell ref="A26:C26"/>
    <mergeCell ref="A13:E13"/>
    <mergeCell ref="A14:E14"/>
    <mergeCell ref="A15:E15"/>
    <mergeCell ref="A16:E16"/>
    <mergeCell ref="E19:E20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29:C129"/>
    <mergeCell ref="A130:C130"/>
    <mergeCell ref="A131:C131"/>
    <mergeCell ref="A123:C123"/>
    <mergeCell ref="A124:C124"/>
    <mergeCell ref="A125:C125"/>
    <mergeCell ref="A126:C126"/>
    <mergeCell ref="A127:C127"/>
    <mergeCell ref="A128:C128"/>
  </mergeCells>
  <conditionalFormatting sqref="O21:O131">
    <cfRule type="cellIs" dxfId="101" priority="9" operator="equal">
      <formula>"zlý súčet"</formula>
    </cfRule>
  </conditionalFormatting>
  <conditionalFormatting sqref="N1">
    <cfRule type="cellIs" dxfId="100" priority="8" operator="equal">
      <formula>"nekorektne zadané údaje"</formula>
    </cfRule>
  </conditionalFormatting>
  <conditionalFormatting sqref="J1:K1">
    <cfRule type="cellIs" dxfId="99" priority="7" operator="equal">
      <formula>"sú nekorektne zadané údaje"</formula>
    </cfRule>
  </conditionalFormatting>
  <conditionalFormatting sqref="G1">
    <cfRule type="cellIs" dxfId="98" priority="6" operator="equal">
      <formula>"v"</formula>
    </cfRule>
  </conditionalFormatting>
  <conditionalFormatting sqref="I1">
    <cfRule type="cellIs" dxfId="97" priority="3" operator="equal">
      <formula>"riadkoch"</formula>
    </cfRule>
    <cfRule type="cellIs" dxfId="96" priority="4" operator="equal">
      <formula>"riadku"</formula>
    </cfRule>
  </conditionalFormatting>
  <conditionalFormatting sqref="H1">
    <cfRule type="cellIs" dxfId="95" priority="1" operator="equal">
      <formula>"jednom"</formula>
    </cfRule>
    <cfRule type="expression" dxfId="94" priority="2">
      <formula>$H$1&lt;&gt;""</formula>
    </cfRule>
  </conditionalFormatting>
  <dataValidations count="3">
    <dataValidation type="list" allowBlank="1" showInputMessage="1" showErrorMessage="1" sqref="D21:D131">
      <formula1>$S$8:$S$10</formula1>
    </dataValidation>
    <dataValidation type="list" allowBlank="1" showInputMessage="1" showErrorMessage="1" sqref="E21:E131">
      <formula1>INDIRECT(S21)</formula1>
    </dataValidation>
    <dataValidation type="list" allowBlank="1" showInputMessage="1" showErrorMessage="1" sqref="F21:F131">
      <formula1>$S$17:$S$19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topLeftCell="D1" workbookViewId="0">
      <selection activeCell="N1" sqref="N1:O1"/>
    </sheetView>
  </sheetViews>
  <sheetFormatPr defaultRowHeight="12" x14ac:dyDescent="0.2"/>
  <cols>
    <col min="1" max="4" width="12.7109375" style="1" customWidth="1"/>
    <col min="5" max="6" width="23.710937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19" x14ac:dyDescent="0.2">
      <c r="A1" s="1" t="s">
        <v>69</v>
      </c>
      <c r="G1" s="134" t="str">
        <f>IF(H1="","","v")</f>
        <v/>
      </c>
      <c r="H1" s="134" t="str">
        <f>IF(T20=0,"",IF(T20=1,"jednom",TRANSPOSE(T20)))</f>
        <v/>
      </c>
      <c r="I1" s="134" t="str">
        <f>IF(H1="","",IF(H1="jednom","riadku","riadkoch"))</f>
        <v/>
      </c>
      <c r="J1" s="168" t="str">
        <f>IF(H1="","","sú nekorektne zadané údaje")</f>
        <v/>
      </c>
      <c r="K1" s="168"/>
      <c r="N1" s="168" t="str">
        <f>IF((Q11+Q12+Q13+Q14+Q15)&lt;&gt;SUM(Q21:Q131),"nekorektne zadané údaje","")</f>
        <v/>
      </c>
      <c r="O1" s="168"/>
    </row>
    <row r="2" spans="1:19" x14ac:dyDescent="0.2">
      <c r="A2" s="25" t="s">
        <v>0</v>
      </c>
      <c r="S2" s="1" t="s">
        <v>54</v>
      </c>
    </row>
    <row r="3" spans="1:19" ht="15" customHeight="1" x14ac:dyDescent="0.2">
      <c r="A3" s="25"/>
      <c r="I3" s="54"/>
      <c r="J3" s="57" t="s">
        <v>43</v>
      </c>
      <c r="K3" s="158"/>
      <c r="L3" s="158"/>
      <c r="M3" s="54"/>
      <c r="N3" s="54"/>
      <c r="O3" s="57" t="s">
        <v>43</v>
      </c>
      <c r="P3" s="158"/>
      <c r="Q3" s="158"/>
      <c r="S3" s="1" t="s">
        <v>55</v>
      </c>
    </row>
    <row r="4" spans="1:19" ht="15" customHeight="1" x14ac:dyDescent="0.2">
      <c r="A4" s="25"/>
      <c r="I4" s="54"/>
      <c r="J4" s="57" t="s">
        <v>40</v>
      </c>
      <c r="K4" s="158"/>
      <c r="L4" s="158"/>
      <c r="M4" s="54"/>
      <c r="N4" s="54"/>
      <c r="O4" s="57" t="s">
        <v>40</v>
      </c>
      <c r="P4" s="158"/>
      <c r="Q4" s="158"/>
      <c r="S4" s="1" t="s">
        <v>48</v>
      </c>
    </row>
    <row r="5" spans="1:19" ht="15" customHeight="1" x14ac:dyDescent="0.2">
      <c r="A5" s="25"/>
      <c r="I5" s="54"/>
      <c r="J5" s="57" t="s">
        <v>41</v>
      </c>
      <c r="K5" s="158"/>
      <c r="L5" s="158"/>
      <c r="M5" s="54"/>
      <c r="N5" s="54"/>
      <c r="O5" s="57" t="s">
        <v>41</v>
      </c>
      <c r="P5" s="158"/>
      <c r="Q5" s="158"/>
      <c r="S5" s="1" t="s">
        <v>56</v>
      </c>
    </row>
    <row r="6" spans="1:19" ht="15" customHeight="1" x14ac:dyDescent="0.2">
      <c r="A6" s="25"/>
      <c r="I6" s="54"/>
      <c r="J6" s="57" t="s">
        <v>42</v>
      </c>
      <c r="K6" s="158"/>
      <c r="L6" s="158"/>
      <c r="M6" s="54"/>
      <c r="N6" s="54"/>
      <c r="O6" s="57" t="s">
        <v>42</v>
      </c>
      <c r="P6" s="158"/>
      <c r="Q6" s="158"/>
      <c r="S6" s="1" t="s">
        <v>57</v>
      </c>
    </row>
    <row r="7" spans="1:19" x14ac:dyDescent="0.2">
      <c r="A7" s="25"/>
    </row>
    <row r="8" spans="1:19" ht="12.75" thickBot="1" x14ac:dyDescent="0.25"/>
    <row r="9" spans="1:19" ht="20.100000000000001" customHeight="1" x14ac:dyDescent="0.2">
      <c r="A9" s="159" t="s">
        <v>1</v>
      </c>
      <c r="B9" s="160"/>
      <c r="C9" s="160"/>
      <c r="D9" s="160"/>
      <c r="E9" s="161"/>
      <c r="F9" s="105"/>
      <c r="G9" s="155">
        <v>2022</v>
      </c>
      <c r="H9" s="156"/>
      <c r="I9" s="156"/>
      <c r="J9" s="156"/>
      <c r="K9" s="156"/>
      <c r="L9" s="156"/>
      <c r="M9" s="156"/>
      <c r="N9" s="156"/>
      <c r="O9" s="156"/>
      <c r="P9" s="156"/>
      <c r="Q9" s="157"/>
      <c r="S9" s="54" t="s">
        <v>73</v>
      </c>
    </row>
    <row r="10" spans="1:19" ht="20.100000000000001" customHeight="1" thickBot="1" x14ac:dyDescent="0.25">
      <c r="A10" s="162"/>
      <c r="B10" s="163"/>
      <c r="C10" s="163"/>
      <c r="D10" s="163"/>
      <c r="E10" s="164"/>
      <c r="F10" s="106"/>
      <c r="G10" s="15"/>
      <c r="H10" s="15"/>
      <c r="I10" s="15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5"/>
      <c r="P10" s="9" t="s">
        <v>9</v>
      </c>
      <c r="Q10" s="16" t="s">
        <v>10</v>
      </c>
      <c r="S10" s="54" t="s">
        <v>74</v>
      </c>
    </row>
    <row r="11" spans="1:19" ht="22.5" customHeight="1" x14ac:dyDescent="0.2">
      <c r="A11" s="165" t="s">
        <v>50</v>
      </c>
      <c r="B11" s="166"/>
      <c r="C11" s="166"/>
      <c r="D11" s="166"/>
      <c r="E11" s="167"/>
      <c r="F11" s="107"/>
      <c r="G11" s="20"/>
      <c r="H11" s="20"/>
      <c r="I11" s="21"/>
      <c r="J11" s="97">
        <f>SUMIF(E21:E131,"výstup na prílohe I. ZFEU menej rozvinuté regióny",J21:J131)</f>
        <v>0</v>
      </c>
      <c r="K11" s="97">
        <f>SUMIF(E21:E131,"výstup na prílohe I. ZFEU menej rozvinuté regióny",K21:K131)</f>
        <v>0</v>
      </c>
      <c r="L11" s="97">
        <f>SUMIF(E21:E131,"výstup na prílohe I. ZFEU menej rozvinuté regióny",L21:L131)</f>
        <v>0</v>
      </c>
      <c r="M11" s="97">
        <f>SUMIF(E21:E131,"výstup na prílohe I. ZFEU menej rozvinuté regióny",M21:M131)</f>
        <v>0</v>
      </c>
      <c r="N11" s="97">
        <f>SUMIF(E21:E131,"výstup na prílohe I. ZFEU menej rozvinuté regióny",N21:N131)</f>
        <v>0</v>
      </c>
      <c r="O11" s="24"/>
      <c r="P11" s="97">
        <f>SUMIF(E21:E131,"výstup na prílohe I. ZFEU menej rozvinuté regióny",P21:P131)</f>
        <v>0</v>
      </c>
      <c r="Q11" s="98">
        <f>SUMIF(E21:E131,"výstup na prílohe I. ZFEU menej rozvinuté regióny",Q21:Q131)</f>
        <v>0</v>
      </c>
    </row>
    <row r="12" spans="1:19" ht="22.5" customHeight="1" x14ac:dyDescent="0.2">
      <c r="A12" s="145" t="s">
        <v>51</v>
      </c>
      <c r="B12" s="146"/>
      <c r="C12" s="146"/>
      <c r="D12" s="146"/>
      <c r="E12" s="147"/>
      <c r="F12" s="109"/>
      <c r="G12" s="59"/>
      <c r="H12" s="59"/>
      <c r="I12" s="60"/>
      <c r="J12" s="97">
        <f>SUMIF(E21:E131,"výstup na prílohe I. ZFEU ostatné regióny (Bratislavský kraj)",J21:J131)</f>
        <v>0</v>
      </c>
      <c r="K12" s="97">
        <f>SUMIF(E21:E131,"výstup na prílohe I. ZFEU ostatné regióny (Bratislavský kraj)",K21:K131)</f>
        <v>0</v>
      </c>
      <c r="L12" s="97">
        <f>SUMIF(E21:E131,"výstup na prílohe I. ZFEU ostatné regióny (Bratislavský kraj)",L21:L131)</f>
        <v>0</v>
      </c>
      <c r="M12" s="97">
        <f>SUMIF(E21:E131,"výstup na prílohe I. ZFEU ostatné regióny (Bratislavský kraj)",M21:M131)</f>
        <v>0</v>
      </c>
      <c r="N12" s="97">
        <f>SUMIF(E21:E131,"výstup na prílohe I. ZFEU ostatné regióny (Bratislavský kraj)",N21:N131)</f>
        <v>0</v>
      </c>
      <c r="O12" s="61"/>
      <c r="P12" s="97">
        <f>SUMIF(E21:E131,"výstup na prílohe I. ZFEU ostatné regióny (Bratislavský kraj)",P21:P131)</f>
        <v>0</v>
      </c>
      <c r="Q12" s="98">
        <f>SUMIF(E21:E131,"výstup na prílohe I. ZFEU ostatné regióny (Bratislavský kraj)",Q21:Q131)</f>
        <v>0</v>
      </c>
    </row>
    <row r="13" spans="1:19" ht="22.5" customHeight="1" x14ac:dyDescent="0.2">
      <c r="A13" s="145" t="s">
        <v>52</v>
      </c>
      <c r="B13" s="146"/>
      <c r="C13" s="146"/>
      <c r="D13" s="146"/>
      <c r="E13" s="147"/>
      <c r="F13" s="109"/>
      <c r="G13" s="59"/>
      <c r="H13" s="59"/>
      <c r="I13" s="60"/>
      <c r="J13" s="97">
        <f>SUMIF(E21:E131,"výstup mimo prílohy I. ZFEU - PO, KE, BB, ZA kraj",J21:J131)</f>
        <v>0</v>
      </c>
      <c r="K13" s="97">
        <f>SUMIF(E21:E131,"výstup mimo prílohy I. ZFEU - PO, KE, BB, ZA kraj",K21:K131)</f>
        <v>0</v>
      </c>
      <c r="L13" s="97">
        <f>SUMIF(E21:E131,"výstup mimo prílohy I. ZFEU - PO, KE, BB, ZA kraj",L21:L131)</f>
        <v>0</v>
      </c>
      <c r="M13" s="97">
        <f>SUMIF(E21:E131,"výstup mimo prílohy I. ZFEU - PO, KE, BB, ZA kraj",M21:M131)</f>
        <v>0</v>
      </c>
      <c r="N13" s="97">
        <f>SUMIF(E21:E131,"výstup mimo prílohy I. ZFEU - PO, KE, BB, ZA kraj",N21:N131)</f>
        <v>0</v>
      </c>
      <c r="O13" s="61"/>
      <c r="P13" s="97">
        <f>SUMIF(E21:E131,"výstup mimo prílohy I. ZFEU - PO, KE, BB, ZA kraj",P21:P131)</f>
        <v>0</v>
      </c>
      <c r="Q13" s="98">
        <f>SUMIF(E21:E131,"výstup mimo prílohy I. ZFEU - PO, KE, BB, ZA kraj",Q21:Q131)</f>
        <v>0</v>
      </c>
    </row>
    <row r="14" spans="1:19" ht="22.5" customHeight="1" x14ac:dyDescent="0.2">
      <c r="A14" s="145" t="s">
        <v>53</v>
      </c>
      <c r="B14" s="146"/>
      <c r="C14" s="146"/>
      <c r="D14" s="146"/>
      <c r="E14" s="147"/>
      <c r="F14" s="109"/>
      <c r="G14" s="59"/>
      <c r="H14" s="59"/>
      <c r="I14" s="60"/>
      <c r="J14" s="97">
        <f>SUMIF(E21:E131,"výstup mimo prílohy I. ZFEU - TN, NR, TT kraj",J21:J131)</f>
        <v>0</v>
      </c>
      <c r="K14" s="97">
        <f>SUMIF(E21:E131,"výstup mimo prílohy I. ZFEU - TN, NR, TT kraj",K21:K131)</f>
        <v>0</v>
      </c>
      <c r="L14" s="97">
        <f>SUMIF(E21:E131,"výstup mimo prílohy I. ZFEU - TN, NR, TT kraj",L21:L131)</f>
        <v>0</v>
      </c>
      <c r="M14" s="97">
        <f>SUMIF(E21:E131,"výstup mimo prílohy I. ZFEU - TN, NR, TT kraj",M21:M131)</f>
        <v>0</v>
      </c>
      <c r="N14" s="97">
        <f>SUMIF(E21:E131,"výstup mimo prílohy I. ZFEU - TN, NR, TT kraj",N21:N131)</f>
        <v>0</v>
      </c>
      <c r="O14" s="61"/>
      <c r="P14" s="97">
        <f>SUMIF(E21:E131,"výstup mimo prílohy I. ZFEU - TN, NR, TT kraj",P21:P131)</f>
        <v>0</v>
      </c>
      <c r="Q14" s="98">
        <f>SUMIF(E21:E131,"výstup mimo prílohy I. ZFEU - TN, NR, TT kraj",Q21:Q131)</f>
        <v>0</v>
      </c>
    </row>
    <row r="15" spans="1:19" ht="22.5" customHeight="1" x14ac:dyDescent="0.2">
      <c r="A15" s="145" t="s">
        <v>63</v>
      </c>
      <c r="B15" s="146"/>
      <c r="C15" s="146"/>
      <c r="D15" s="146"/>
      <c r="E15" s="147"/>
      <c r="F15" s="109"/>
      <c r="G15" s="59"/>
      <c r="H15" s="59"/>
      <c r="I15" s="60"/>
      <c r="J15" s="97">
        <f>SUMIF(E21:E131,"výstup mimo prílohy I. ZFEU - Bratislavský kraj",J21:J131)</f>
        <v>0</v>
      </c>
      <c r="K15" s="97">
        <f>SUMIF(E21:E131,"výstup mimo prílohy I. ZFEU - Bratislavský kraj",K21:K131)</f>
        <v>0</v>
      </c>
      <c r="L15" s="97">
        <f>SUMIF(E21:E131,"výstup mimo prílohy I. ZFEU - Bratislavský kraj",L21:L131)</f>
        <v>0</v>
      </c>
      <c r="M15" s="97">
        <f>SUMIF(E21:E131,"výstup mimo prílohy I. ZFEU - Bratislavský kraj",M21:M131)</f>
        <v>0</v>
      </c>
      <c r="N15" s="97">
        <f>SUMIF(E21:E131,"výstup mimo prílohy I. ZFEU - Bratislavský kraj",N21:N131)</f>
        <v>0</v>
      </c>
      <c r="O15" s="61"/>
      <c r="P15" s="97">
        <f>SUMIF(E21:E131,"výstup mimo prílohy I. ZFEU - Bratislavský kraj",P21:P131)</f>
        <v>0</v>
      </c>
      <c r="Q15" s="98">
        <f>SUMIF(E21:E131,"výstup mimo prílohy I. ZFEU - Bratislavský kraj",Q21:Q131)</f>
        <v>0</v>
      </c>
    </row>
    <row r="16" spans="1:19" ht="22.5" customHeight="1" x14ac:dyDescent="0.2">
      <c r="A16" s="148" t="s">
        <v>2</v>
      </c>
      <c r="B16" s="149"/>
      <c r="C16" s="149"/>
      <c r="D16" s="149"/>
      <c r="E16" s="150"/>
      <c r="F16" s="108"/>
      <c r="G16" s="22"/>
      <c r="H16" s="22"/>
      <c r="I16" s="23"/>
      <c r="J16" s="37"/>
      <c r="K16" s="37"/>
      <c r="L16" s="37"/>
      <c r="M16" s="37"/>
      <c r="N16" s="29">
        <f>SUM(J16:M16)</f>
        <v>0</v>
      </c>
      <c r="O16" s="11"/>
      <c r="P16" s="38"/>
      <c r="Q16" s="99">
        <f>N16-P16</f>
        <v>0</v>
      </c>
    </row>
    <row r="17" spans="1:20" ht="22.5" customHeight="1" thickBot="1" x14ac:dyDescent="0.25">
      <c r="A17" s="66" t="s">
        <v>3</v>
      </c>
      <c r="B17" s="67"/>
      <c r="C17" s="67"/>
      <c r="D17" s="67"/>
      <c r="E17" s="68"/>
      <c r="F17" s="13"/>
      <c r="G17" s="13"/>
      <c r="H17" s="13"/>
      <c r="I17" s="13"/>
      <c r="J17" s="30">
        <f>SUM(J11:J16)</f>
        <v>0</v>
      </c>
      <c r="K17" s="30">
        <f t="shared" ref="K17:N17" si="0">SUM(K11:K16)</f>
        <v>0</v>
      </c>
      <c r="L17" s="30">
        <f t="shared" si="0"/>
        <v>0</v>
      </c>
      <c r="M17" s="30">
        <f t="shared" si="0"/>
        <v>0</v>
      </c>
      <c r="N17" s="30">
        <f t="shared" si="0"/>
        <v>0</v>
      </c>
      <c r="O17" s="13"/>
      <c r="P17" s="30">
        <f>SUM(P11:P16)</f>
        <v>0</v>
      </c>
      <c r="Q17" s="100">
        <f>SUM(Q11:Q16)</f>
        <v>0</v>
      </c>
    </row>
    <row r="18" spans="1:20" ht="12.75" thickBot="1" x14ac:dyDescent="0.25">
      <c r="A18" s="3"/>
      <c r="B18" s="3"/>
      <c r="C18" s="3"/>
      <c r="D18" s="3"/>
      <c r="E18" s="58"/>
      <c r="F18" s="11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S18" s="1" t="s">
        <v>75</v>
      </c>
    </row>
    <row r="19" spans="1:20" ht="24.95" customHeight="1" x14ac:dyDescent="0.2">
      <c r="A19" s="4" t="s">
        <v>18</v>
      </c>
      <c r="B19" s="5"/>
      <c r="C19" s="18"/>
      <c r="D19" s="153" t="s">
        <v>71</v>
      </c>
      <c r="E19" s="171" t="s">
        <v>49</v>
      </c>
      <c r="F19" s="169" t="s">
        <v>72</v>
      </c>
      <c r="G19" s="155">
        <v>2022</v>
      </c>
      <c r="H19" s="156"/>
      <c r="I19" s="156"/>
      <c r="J19" s="156"/>
      <c r="K19" s="156"/>
      <c r="L19" s="156"/>
      <c r="M19" s="156"/>
      <c r="N19" s="156"/>
      <c r="O19" s="156"/>
      <c r="P19" s="156"/>
      <c r="Q19" s="157"/>
      <c r="S19" s="1" t="s">
        <v>76</v>
      </c>
    </row>
    <row r="20" spans="1:20" ht="24.95" customHeight="1" thickBot="1" x14ac:dyDescent="0.25">
      <c r="A20" s="6" t="s">
        <v>19</v>
      </c>
      <c r="B20" s="7"/>
      <c r="C20" s="19"/>
      <c r="D20" s="173"/>
      <c r="E20" s="172"/>
      <c r="F20" s="174"/>
      <c r="G20" s="17" t="s">
        <v>17</v>
      </c>
      <c r="H20" s="9" t="s">
        <v>16</v>
      </c>
      <c r="I20" s="9" t="s">
        <v>11</v>
      </c>
      <c r="J20" s="9" t="s">
        <v>4</v>
      </c>
      <c r="K20" s="9" t="s">
        <v>5</v>
      </c>
      <c r="L20" s="9" t="s">
        <v>6</v>
      </c>
      <c r="M20" s="9" t="s">
        <v>7</v>
      </c>
      <c r="N20" s="9" t="s">
        <v>12</v>
      </c>
      <c r="O20" s="8" t="s">
        <v>13</v>
      </c>
      <c r="P20" s="8" t="s">
        <v>14</v>
      </c>
      <c r="Q20" s="10" t="s">
        <v>15</v>
      </c>
      <c r="T20" s="132">
        <f>COUNTIF(T21:T131,"nekorektne zadané údaje")</f>
        <v>0</v>
      </c>
    </row>
    <row r="21" spans="1:20" s="12" customFormat="1" ht="24.95" customHeight="1" x14ac:dyDescent="0.2">
      <c r="A21" s="143"/>
      <c r="B21" s="144"/>
      <c r="C21" s="144"/>
      <c r="D21" s="114"/>
      <c r="E21" s="112"/>
      <c r="F21" s="117"/>
      <c r="G21" s="31"/>
      <c r="H21" s="32"/>
      <c r="I21" s="27">
        <f>ROUNDDOWN(G21*H21,2)</f>
        <v>0</v>
      </c>
      <c r="J21" s="32"/>
      <c r="K21" s="32"/>
      <c r="L21" s="32"/>
      <c r="M21" s="32"/>
      <c r="N21" s="27">
        <f>SUM(J21:M21)</f>
        <v>0</v>
      </c>
      <c r="O21" s="28" t="str">
        <f>IF(ROUNDDOWN(G21*H21,2)-ROUNDDOWN(SUM(J21:M21),2)=0,"","zlý súčet")</f>
        <v/>
      </c>
      <c r="P21" s="39"/>
      <c r="Q21" s="42">
        <f>N21-P21</f>
        <v>0</v>
      </c>
      <c r="S21" s="120" t="str">
        <f>IF(D21="menej rozvinuté regióny","MRR",IF(D21="iné regióny","ine_regiony",""))</f>
        <v/>
      </c>
      <c r="T21" s="121" t="str">
        <f>IF(AND(I21&gt;0,OR(D21="",E21="")),"nekorektne zadané údaje",IF(AND(D21="iné regióny",OR(E21="výstup na prílohe I. ZFEU menej rozvinuté regióny",E21="výstup mimo prílohy I. ZFEU - PO, KE, BB, ZA kraj",E21="výstup mimo prílohy I. ZFEU - TN, NR, TT kraj")),"nekorektne zadané údaje",IF(AND(D21="menej rozvinuté regióny",OR(E21="výstup na prílohe I. ZFEU ostatné regióny (Bratislavský kraj)",E21="výstup mimo prílohy I. ZFEU - Bratislavský kraj")),"nekorektne zadané údaje","")))</f>
        <v/>
      </c>
    </row>
    <row r="22" spans="1:20" s="2" customFormat="1" ht="24.95" customHeight="1" x14ac:dyDescent="0.2">
      <c r="A22" s="139"/>
      <c r="B22" s="140"/>
      <c r="C22" s="140"/>
      <c r="D22" s="122"/>
      <c r="E22" s="111"/>
      <c r="F22" s="118"/>
      <c r="G22" s="33"/>
      <c r="H22" s="34"/>
      <c r="I22" s="27">
        <f t="shared" ref="I22:I85" si="1">ROUNDDOWN(G22*H22,2)</f>
        <v>0</v>
      </c>
      <c r="J22" s="34"/>
      <c r="K22" s="34"/>
      <c r="L22" s="34"/>
      <c r="M22" s="34"/>
      <c r="N22" s="29">
        <f t="shared" ref="N22:N85" si="2">SUM(J22:M22)</f>
        <v>0</v>
      </c>
      <c r="O22" s="28" t="str">
        <f t="shared" ref="O22:O85" si="3">IF(ROUNDDOWN(G22*H22,2)-ROUNDDOWN(SUM(J22:M22),2)=0,"","zlý súčet")</f>
        <v/>
      </c>
      <c r="P22" s="40"/>
      <c r="Q22" s="43">
        <f t="shared" ref="Q22:Q85" si="4">N22-P22</f>
        <v>0</v>
      </c>
      <c r="S22" s="120" t="str">
        <f t="shared" ref="S22:S85" si="5">IF(D22="menej rozvinuté regióny","MRR",IF(D22="iné regióny","ine_regiony",""))</f>
        <v/>
      </c>
      <c r="T22" s="121" t="str">
        <f t="shared" ref="T22:T85" si="6">IF(AND(I22&gt;0,OR(D22="",E22="")),"nekorektne zadané údaje",IF(AND(D22="iné regióny",OR(E22="výstup na prílohe I. ZFEU menej rozvinuté regióny",E22="výstup mimo prílohy I. ZFEU - PO, KE, BB, ZA kraj",E22="výstup mimo prílohy I. ZFEU - TN, NR, TT kraj")),"nekorektne zadané údaje",IF(AND(D22="menej rozvinuté regióny",OR(E22="výstup na prílohe I. ZFEU ostatné regióny (Bratislavský kraj)",E22="výstup mimo prílohy I. ZFEU - Bratislavský kraj")),"nekorektne zadané údaje","")))</f>
        <v/>
      </c>
    </row>
    <row r="23" spans="1:20" s="2" customFormat="1" ht="24.95" customHeight="1" x14ac:dyDescent="0.2">
      <c r="A23" s="139"/>
      <c r="B23" s="140"/>
      <c r="C23" s="140"/>
      <c r="D23" s="122"/>
      <c r="E23" s="111"/>
      <c r="F23" s="118"/>
      <c r="G23" s="33"/>
      <c r="H23" s="34"/>
      <c r="I23" s="27">
        <f t="shared" si="1"/>
        <v>0</v>
      </c>
      <c r="J23" s="34"/>
      <c r="K23" s="34"/>
      <c r="L23" s="34"/>
      <c r="M23" s="34"/>
      <c r="N23" s="29">
        <f t="shared" si="2"/>
        <v>0</v>
      </c>
      <c r="O23" s="28" t="str">
        <f t="shared" si="3"/>
        <v/>
      </c>
      <c r="P23" s="40"/>
      <c r="Q23" s="43">
        <f t="shared" si="4"/>
        <v>0</v>
      </c>
      <c r="S23" s="120" t="str">
        <f t="shared" si="5"/>
        <v/>
      </c>
      <c r="T23" s="121" t="str">
        <f t="shared" si="6"/>
        <v/>
      </c>
    </row>
    <row r="24" spans="1:20" s="2" customFormat="1" ht="24.95" customHeight="1" x14ac:dyDescent="0.2">
      <c r="A24" s="139"/>
      <c r="B24" s="140"/>
      <c r="C24" s="140"/>
      <c r="D24" s="122"/>
      <c r="E24" s="111"/>
      <c r="F24" s="118"/>
      <c r="G24" s="33"/>
      <c r="H24" s="34"/>
      <c r="I24" s="27">
        <f t="shared" si="1"/>
        <v>0</v>
      </c>
      <c r="J24" s="34"/>
      <c r="K24" s="34"/>
      <c r="L24" s="34"/>
      <c r="M24" s="34"/>
      <c r="N24" s="29">
        <f t="shared" si="2"/>
        <v>0</v>
      </c>
      <c r="O24" s="28" t="str">
        <f t="shared" si="3"/>
        <v/>
      </c>
      <c r="P24" s="40"/>
      <c r="Q24" s="43">
        <f t="shared" si="4"/>
        <v>0</v>
      </c>
      <c r="S24" s="120" t="str">
        <f t="shared" si="5"/>
        <v/>
      </c>
      <c r="T24" s="121" t="str">
        <f t="shared" si="6"/>
        <v/>
      </c>
    </row>
    <row r="25" spans="1:20" s="2" customFormat="1" ht="24.95" customHeight="1" x14ac:dyDescent="0.2">
      <c r="A25" s="139"/>
      <c r="B25" s="140"/>
      <c r="C25" s="140"/>
      <c r="D25" s="122"/>
      <c r="E25" s="111"/>
      <c r="F25" s="118"/>
      <c r="G25" s="33"/>
      <c r="H25" s="34"/>
      <c r="I25" s="27">
        <f t="shared" si="1"/>
        <v>0</v>
      </c>
      <c r="J25" s="34"/>
      <c r="K25" s="34"/>
      <c r="L25" s="34"/>
      <c r="M25" s="34"/>
      <c r="N25" s="29">
        <f t="shared" si="2"/>
        <v>0</v>
      </c>
      <c r="O25" s="28" t="str">
        <f t="shared" si="3"/>
        <v/>
      </c>
      <c r="P25" s="40"/>
      <c r="Q25" s="43">
        <f t="shared" si="4"/>
        <v>0</v>
      </c>
      <c r="S25" s="120" t="str">
        <f t="shared" si="5"/>
        <v/>
      </c>
      <c r="T25" s="121" t="str">
        <f t="shared" si="6"/>
        <v/>
      </c>
    </row>
    <row r="26" spans="1:20" s="2" customFormat="1" ht="24.95" customHeight="1" x14ac:dyDescent="0.2">
      <c r="A26" s="139"/>
      <c r="B26" s="140"/>
      <c r="C26" s="140"/>
      <c r="D26" s="122"/>
      <c r="E26" s="111"/>
      <c r="F26" s="118"/>
      <c r="G26" s="33"/>
      <c r="H26" s="34"/>
      <c r="I26" s="27">
        <f t="shared" si="1"/>
        <v>0</v>
      </c>
      <c r="J26" s="34"/>
      <c r="K26" s="34"/>
      <c r="L26" s="34"/>
      <c r="M26" s="34"/>
      <c r="N26" s="29">
        <f t="shared" si="2"/>
        <v>0</v>
      </c>
      <c r="O26" s="28" t="str">
        <f t="shared" si="3"/>
        <v/>
      </c>
      <c r="P26" s="40"/>
      <c r="Q26" s="43">
        <f t="shared" si="4"/>
        <v>0</v>
      </c>
      <c r="S26" s="120" t="str">
        <f t="shared" si="5"/>
        <v/>
      </c>
      <c r="T26" s="121" t="str">
        <f t="shared" si="6"/>
        <v/>
      </c>
    </row>
    <row r="27" spans="1:20" s="2" customFormat="1" ht="24.95" customHeight="1" x14ac:dyDescent="0.2">
      <c r="A27" s="139"/>
      <c r="B27" s="140"/>
      <c r="C27" s="140"/>
      <c r="D27" s="122"/>
      <c r="E27" s="111"/>
      <c r="F27" s="118"/>
      <c r="G27" s="33"/>
      <c r="H27" s="34"/>
      <c r="I27" s="27">
        <f t="shared" si="1"/>
        <v>0</v>
      </c>
      <c r="J27" s="34"/>
      <c r="K27" s="34"/>
      <c r="L27" s="34"/>
      <c r="M27" s="34"/>
      <c r="N27" s="29">
        <f t="shared" si="2"/>
        <v>0</v>
      </c>
      <c r="O27" s="28" t="str">
        <f t="shared" si="3"/>
        <v/>
      </c>
      <c r="P27" s="40"/>
      <c r="Q27" s="43">
        <f t="shared" si="4"/>
        <v>0</v>
      </c>
      <c r="S27" s="120" t="str">
        <f t="shared" si="5"/>
        <v/>
      </c>
      <c r="T27" s="121" t="str">
        <f t="shared" si="6"/>
        <v/>
      </c>
    </row>
    <row r="28" spans="1:20" s="2" customFormat="1" ht="24.95" customHeight="1" x14ac:dyDescent="0.2">
      <c r="A28" s="139"/>
      <c r="B28" s="140"/>
      <c r="C28" s="140"/>
      <c r="D28" s="122"/>
      <c r="E28" s="111"/>
      <c r="F28" s="118"/>
      <c r="G28" s="33"/>
      <c r="H28" s="34"/>
      <c r="I28" s="27">
        <f t="shared" si="1"/>
        <v>0</v>
      </c>
      <c r="J28" s="34"/>
      <c r="K28" s="34"/>
      <c r="L28" s="34"/>
      <c r="M28" s="34"/>
      <c r="N28" s="29">
        <f t="shared" si="2"/>
        <v>0</v>
      </c>
      <c r="O28" s="28" t="str">
        <f t="shared" si="3"/>
        <v/>
      </c>
      <c r="P28" s="40"/>
      <c r="Q28" s="43">
        <f t="shared" si="4"/>
        <v>0</v>
      </c>
      <c r="S28" s="120" t="str">
        <f t="shared" si="5"/>
        <v/>
      </c>
      <c r="T28" s="121" t="str">
        <f t="shared" si="6"/>
        <v/>
      </c>
    </row>
    <row r="29" spans="1:20" s="2" customFormat="1" ht="24.95" customHeight="1" x14ac:dyDescent="0.2">
      <c r="A29" s="139"/>
      <c r="B29" s="140"/>
      <c r="C29" s="140"/>
      <c r="D29" s="122"/>
      <c r="E29" s="111"/>
      <c r="F29" s="118"/>
      <c r="G29" s="33"/>
      <c r="H29" s="34"/>
      <c r="I29" s="27">
        <f t="shared" si="1"/>
        <v>0</v>
      </c>
      <c r="J29" s="34"/>
      <c r="K29" s="34"/>
      <c r="L29" s="34"/>
      <c r="M29" s="34"/>
      <c r="N29" s="29">
        <f t="shared" si="2"/>
        <v>0</v>
      </c>
      <c r="O29" s="28" t="str">
        <f t="shared" si="3"/>
        <v/>
      </c>
      <c r="P29" s="40"/>
      <c r="Q29" s="43">
        <f t="shared" si="4"/>
        <v>0</v>
      </c>
      <c r="S29" s="120" t="str">
        <f t="shared" si="5"/>
        <v/>
      </c>
      <c r="T29" s="121" t="str">
        <f t="shared" si="6"/>
        <v/>
      </c>
    </row>
    <row r="30" spans="1:20" s="2" customFormat="1" ht="24.95" customHeight="1" x14ac:dyDescent="0.2">
      <c r="A30" s="139"/>
      <c r="B30" s="140"/>
      <c r="C30" s="140"/>
      <c r="D30" s="122"/>
      <c r="E30" s="111"/>
      <c r="F30" s="118"/>
      <c r="G30" s="33"/>
      <c r="H30" s="34"/>
      <c r="I30" s="27">
        <f t="shared" si="1"/>
        <v>0</v>
      </c>
      <c r="J30" s="34"/>
      <c r="K30" s="34"/>
      <c r="L30" s="34"/>
      <c r="M30" s="34"/>
      <c r="N30" s="29">
        <f t="shared" si="2"/>
        <v>0</v>
      </c>
      <c r="O30" s="28" t="str">
        <f t="shared" si="3"/>
        <v/>
      </c>
      <c r="P30" s="40"/>
      <c r="Q30" s="43">
        <f t="shared" si="4"/>
        <v>0</v>
      </c>
      <c r="S30" s="120" t="str">
        <f t="shared" si="5"/>
        <v/>
      </c>
      <c r="T30" s="121" t="str">
        <f t="shared" si="6"/>
        <v/>
      </c>
    </row>
    <row r="31" spans="1:20" s="2" customFormat="1" ht="24.95" customHeight="1" x14ac:dyDescent="0.2">
      <c r="A31" s="139"/>
      <c r="B31" s="140"/>
      <c r="C31" s="140"/>
      <c r="D31" s="122"/>
      <c r="E31" s="111"/>
      <c r="F31" s="118"/>
      <c r="G31" s="33"/>
      <c r="H31" s="34"/>
      <c r="I31" s="27">
        <f t="shared" si="1"/>
        <v>0</v>
      </c>
      <c r="J31" s="34"/>
      <c r="K31" s="34"/>
      <c r="L31" s="34"/>
      <c r="M31" s="34"/>
      <c r="N31" s="29">
        <f t="shared" si="2"/>
        <v>0</v>
      </c>
      <c r="O31" s="28" t="str">
        <f t="shared" si="3"/>
        <v/>
      </c>
      <c r="P31" s="40"/>
      <c r="Q31" s="43">
        <f t="shared" si="4"/>
        <v>0</v>
      </c>
      <c r="S31" s="120" t="str">
        <f t="shared" si="5"/>
        <v/>
      </c>
      <c r="T31" s="121" t="str">
        <f t="shared" si="6"/>
        <v/>
      </c>
    </row>
    <row r="32" spans="1:20" s="2" customFormat="1" ht="24.95" customHeight="1" x14ac:dyDescent="0.2">
      <c r="A32" s="139"/>
      <c r="B32" s="140"/>
      <c r="C32" s="140"/>
      <c r="D32" s="122"/>
      <c r="E32" s="111"/>
      <c r="F32" s="118"/>
      <c r="G32" s="33"/>
      <c r="H32" s="34"/>
      <c r="I32" s="27">
        <f t="shared" si="1"/>
        <v>0</v>
      </c>
      <c r="J32" s="34"/>
      <c r="K32" s="34"/>
      <c r="L32" s="34"/>
      <c r="M32" s="34"/>
      <c r="N32" s="29">
        <f t="shared" si="2"/>
        <v>0</v>
      </c>
      <c r="O32" s="28" t="str">
        <f t="shared" si="3"/>
        <v/>
      </c>
      <c r="P32" s="40"/>
      <c r="Q32" s="43">
        <f t="shared" si="4"/>
        <v>0</v>
      </c>
      <c r="S32" s="120" t="str">
        <f t="shared" si="5"/>
        <v/>
      </c>
      <c r="T32" s="121" t="str">
        <f t="shared" si="6"/>
        <v/>
      </c>
    </row>
    <row r="33" spans="1:20" s="2" customFormat="1" ht="24.95" customHeight="1" x14ac:dyDescent="0.2">
      <c r="A33" s="139"/>
      <c r="B33" s="140"/>
      <c r="C33" s="140"/>
      <c r="D33" s="122"/>
      <c r="E33" s="111"/>
      <c r="F33" s="118"/>
      <c r="G33" s="33"/>
      <c r="H33" s="34"/>
      <c r="I33" s="27">
        <f t="shared" si="1"/>
        <v>0</v>
      </c>
      <c r="J33" s="34"/>
      <c r="K33" s="34"/>
      <c r="L33" s="34"/>
      <c r="M33" s="34"/>
      <c r="N33" s="29">
        <f t="shared" si="2"/>
        <v>0</v>
      </c>
      <c r="O33" s="28" t="str">
        <f t="shared" si="3"/>
        <v/>
      </c>
      <c r="P33" s="40"/>
      <c r="Q33" s="43">
        <f t="shared" si="4"/>
        <v>0</v>
      </c>
      <c r="S33" s="120" t="str">
        <f t="shared" si="5"/>
        <v/>
      </c>
      <c r="T33" s="121" t="str">
        <f t="shared" si="6"/>
        <v/>
      </c>
    </row>
    <row r="34" spans="1:20" s="2" customFormat="1" ht="24.95" customHeight="1" x14ac:dyDescent="0.2">
      <c r="A34" s="139"/>
      <c r="B34" s="140"/>
      <c r="C34" s="140"/>
      <c r="D34" s="122"/>
      <c r="E34" s="111"/>
      <c r="F34" s="118"/>
      <c r="G34" s="33"/>
      <c r="H34" s="34"/>
      <c r="I34" s="27">
        <f t="shared" si="1"/>
        <v>0</v>
      </c>
      <c r="J34" s="34"/>
      <c r="K34" s="34"/>
      <c r="L34" s="34"/>
      <c r="M34" s="34"/>
      <c r="N34" s="29">
        <f t="shared" si="2"/>
        <v>0</v>
      </c>
      <c r="O34" s="28" t="str">
        <f t="shared" si="3"/>
        <v/>
      </c>
      <c r="P34" s="40"/>
      <c r="Q34" s="43">
        <f t="shared" si="4"/>
        <v>0</v>
      </c>
      <c r="S34" s="120" t="str">
        <f t="shared" si="5"/>
        <v/>
      </c>
      <c r="T34" s="121" t="str">
        <f t="shared" si="6"/>
        <v/>
      </c>
    </row>
    <row r="35" spans="1:20" ht="24.95" customHeight="1" x14ac:dyDescent="0.2">
      <c r="A35" s="139"/>
      <c r="B35" s="140"/>
      <c r="C35" s="140"/>
      <c r="D35" s="122"/>
      <c r="E35" s="111"/>
      <c r="F35" s="118"/>
      <c r="G35" s="33"/>
      <c r="H35" s="34"/>
      <c r="I35" s="27">
        <f t="shared" si="1"/>
        <v>0</v>
      </c>
      <c r="J35" s="34"/>
      <c r="K35" s="34"/>
      <c r="L35" s="34"/>
      <c r="M35" s="34"/>
      <c r="N35" s="29">
        <f t="shared" si="2"/>
        <v>0</v>
      </c>
      <c r="O35" s="28" t="str">
        <f t="shared" si="3"/>
        <v/>
      </c>
      <c r="P35" s="40"/>
      <c r="Q35" s="43">
        <f t="shared" si="4"/>
        <v>0</v>
      </c>
      <c r="S35" s="120" t="str">
        <f t="shared" si="5"/>
        <v/>
      </c>
      <c r="T35" s="121" t="str">
        <f t="shared" si="6"/>
        <v/>
      </c>
    </row>
    <row r="36" spans="1:20" ht="24.95" customHeight="1" x14ac:dyDescent="0.2">
      <c r="A36" s="139"/>
      <c r="B36" s="140"/>
      <c r="C36" s="140"/>
      <c r="D36" s="122"/>
      <c r="E36" s="111"/>
      <c r="F36" s="118"/>
      <c r="G36" s="33"/>
      <c r="H36" s="34"/>
      <c r="I36" s="27">
        <f t="shared" si="1"/>
        <v>0</v>
      </c>
      <c r="J36" s="34"/>
      <c r="K36" s="34"/>
      <c r="L36" s="34"/>
      <c r="M36" s="34"/>
      <c r="N36" s="29">
        <f t="shared" si="2"/>
        <v>0</v>
      </c>
      <c r="O36" s="28" t="str">
        <f t="shared" si="3"/>
        <v/>
      </c>
      <c r="P36" s="40"/>
      <c r="Q36" s="43">
        <f t="shared" si="4"/>
        <v>0</v>
      </c>
      <c r="S36" s="120" t="str">
        <f t="shared" si="5"/>
        <v/>
      </c>
      <c r="T36" s="121" t="str">
        <f t="shared" si="6"/>
        <v/>
      </c>
    </row>
    <row r="37" spans="1:20" ht="24.95" customHeight="1" x14ac:dyDescent="0.2">
      <c r="A37" s="139"/>
      <c r="B37" s="140"/>
      <c r="C37" s="140"/>
      <c r="D37" s="122"/>
      <c r="E37" s="111"/>
      <c r="F37" s="118"/>
      <c r="G37" s="33"/>
      <c r="H37" s="34"/>
      <c r="I37" s="27">
        <f t="shared" si="1"/>
        <v>0</v>
      </c>
      <c r="J37" s="34"/>
      <c r="K37" s="34"/>
      <c r="L37" s="34"/>
      <c r="M37" s="34"/>
      <c r="N37" s="29">
        <f t="shared" si="2"/>
        <v>0</v>
      </c>
      <c r="O37" s="28" t="str">
        <f t="shared" si="3"/>
        <v/>
      </c>
      <c r="P37" s="40"/>
      <c r="Q37" s="43">
        <f t="shared" si="4"/>
        <v>0</v>
      </c>
      <c r="S37" s="120" t="str">
        <f t="shared" si="5"/>
        <v/>
      </c>
      <c r="T37" s="121" t="str">
        <f t="shared" si="6"/>
        <v/>
      </c>
    </row>
    <row r="38" spans="1:20" ht="24.95" customHeight="1" x14ac:dyDescent="0.2">
      <c r="A38" s="139"/>
      <c r="B38" s="140"/>
      <c r="C38" s="140"/>
      <c r="D38" s="122"/>
      <c r="E38" s="111"/>
      <c r="F38" s="118"/>
      <c r="G38" s="33"/>
      <c r="H38" s="34"/>
      <c r="I38" s="27">
        <f t="shared" si="1"/>
        <v>0</v>
      </c>
      <c r="J38" s="34"/>
      <c r="K38" s="34"/>
      <c r="L38" s="34"/>
      <c r="M38" s="34"/>
      <c r="N38" s="29">
        <f t="shared" si="2"/>
        <v>0</v>
      </c>
      <c r="O38" s="28" t="str">
        <f t="shared" si="3"/>
        <v/>
      </c>
      <c r="P38" s="40"/>
      <c r="Q38" s="43">
        <f t="shared" si="4"/>
        <v>0</v>
      </c>
      <c r="S38" s="120" t="str">
        <f t="shared" si="5"/>
        <v/>
      </c>
      <c r="T38" s="121" t="str">
        <f t="shared" si="6"/>
        <v/>
      </c>
    </row>
    <row r="39" spans="1:20" ht="24.95" customHeight="1" x14ac:dyDescent="0.2">
      <c r="A39" s="139"/>
      <c r="B39" s="140"/>
      <c r="C39" s="140"/>
      <c r="D39" s="122"/>
      <c r="E39" s="111"/>
      <c r="F39" s="118"/>
      <c r="G39" s="33"/>
      <c r="H39" s="34"/>
      <c r="I39" s="27">
        <f t="shared" si="1"/>
        <v>0</v>
      </c>
      <c r="J39" s="34"/>
      <c r="K39" s="34"/>
      <c r="L39" s="34"/>
      <c r="M39" s="34"/>
      <c r="N39" s="29">
        <f t="shared" si="2"/>
        <v>0</v>
      </c>
      <c r="O39" s="28" t="str">
        <f t="shared" si="3"/>
        <v/>
      </c>
      <c r="P39" s="40"/>
      <c r="Q39" s="43">
        <f t="shared" si="4"/>
        <v>0</v>
      </c>
      <c r="S39" s="120" t="str">
        <f t="shared" si="5"/>
        <v/>
      </c>
      <c r="T39" s="121" t="str">
        <f t="shared" si="6"/>
        <v/>
      </c>
    </row>
    <row r="40" spans="1:20" ht="24.95" customHeight="1" x14ac:dyDescent="0.2">
      <c r="A40" s="139"/>
      <c r="B40" s="140"/>
      <c r="C40" s="140"/>
      <c r="D40" s="122"/>
      <c r="E40" s="111"/>
      <c r="F40" s="118"/>
      <c r="G40" s="33"/>
      <c r="H40" s="34"/>
      <c r="I40" s="27">
        <f t="shared" si="1"/>
        <v>0</v>
      </c>
      <c r="J40" s="34"/>
      <c r="K40" s="34"/>
      <c r="L40" s="34"/>
      <c r="M40" s="34"/>
      <c r="N40" s="29">
        <f t="shared" si="2"/>
        <v>0</v>
      </c>
      <c r="O40" s="28" t="str">
        <f t="shared" si="3"/>
        <v/>
      </c>
      <c r="P40" s="40"/>
      <c r="Q40" s="43">
        <f t="shared" si="4"/>
        <v>0</v>
      </c>
      <c r="S40" s="120" t="str">
        <f t="shared" si="5"/>
        <v/>
      </c>
      <c r="T40" s="121" t="str">
        <f t="shared" si="6"/>
        <v/>
      </c>
    </row>
    <row r="41" spans="1:20" ht="24.95" customHeight="1" x14ac:dyDescent="0.2">
      <c r="A41" s="139"/>
      <c r="B41" s="140"/>
      <c r="C41" s="140"/>
      <c r="D41" s="122"/>
      <c r="E41" s="111"/>
      <c r="F41" s="118"/>
      <c r="G41" s="33"/>
      <c r="H41" s="34"/>
      <c r="I41" s="27">
        <f t="shared" si="1"/>
        <v>0</v>
      </c>
      <c r="J41" s="34"/>
      <c r="K41" s="34"/>
      <c r="L41" s="34"/>
      <c r="M41" s="34"/>
      <c r="N41" s="29">
        <f t="shared" si="2"/>
        <v>0</v>
      </c>
      <c r="O41" s="28" t="str">
        <f t="shared" si="3"/>
        <v/>
      </c>
      <c r="P41" s="40"/>
      <c r="Q41" s="43">
        <f t="shared" si="4"/>
        <v>0</v>
      </c>
      <c r="S41" s="120" t="str">
        <f t="shared" si="5"/>
        <v/>
      </c>
      <c r="T41" s="121" t="str">
        <f t="shared" si="6"/>
        <v/>
      </c>
    </row>
    <row r="42" spans="1:20" ht="24.95" customHeight="1" x14ac:dyDescent="0.2">
      <c r="A42" s="139"/>
      <c r="B42" s="140"/>
      <c r="C42" s="140"/>
      <c r="D42" s="122"/>
      <c r="E42" s="111"/>
      <c r="F42" s="118"/>
      <c r="G42" s="33"/>
      <c r="H42" s="34"/>
      <c r="I42" s="27">
        <f t="shared" si="1"/>
        <v>0</v>
      </c>
      <c r="J42" s="34"/>
      <c r="K42" s="34"/>
      <c r="L42" s="34"/>
      <c r="M42" s="34"/>
      <c r="N42" s="29">
        <f t="shared" si="2"/>
        <v>0</v>
      </c>
      <c r="O42" s="28" t="str">
        <f t="shared" si="3"/>
        <v/>
      </c>
      <c r="P42" s="40"/>
      <c r="Q42" s="43">
        <f t="shared" si="4"/>
        <v>0</v>
      </c>
      <c r="S42" s="120" t="str">
        <f t="shared" si="5"/>
        <v/>
      </c>
      <c r="T42" s="121" t="str">
        <f t="shared" si="6"/>
        <v/>
      </c>
    </row>
    <row r="43" spans="1:20" ht="24.95" customHeight="1" x14ac:dyDescent="0.2">
      <c r="A43" s="139"/>
      <c r="B43" s="140"/>
      <c r="C43" s="140"/>
      <c r="D43" s="122"/>
      <c r="E43" s="111"/>
      <c r="F43" s="118"/>
      <c r="G43" s="33"/>
      <c r="H43" s="34"/>
      <c r="I43" s="27">
        <f t="shared" si="1"/>
        <v>0</v>
      </c>
      <c r="J43" s="34"/>
      <c r="K43" s="34"/>
      <c r="L43" s="34"/>
      <c r="M43" s="34"/>
      <c r="N43" s="29">
        <f t="shared" si="2"/>
        <v>0</v>
      </c>
      <c r="O43" s="28" t="str">
        <f t="shared" si="3"/>
        <v/>
      </c>
      <c r="P43" s="40"/>
      <c r="Q43" s="43">
        <f t="shared" si="4"/>
        <v>0</v>
      </c>
      <c r="S43" s="120" t="str">
        <f t="shared" si="5"/>
        <v/>
      </c>
      <c r="T43" s="121" t="str">
        <f t="shared" si="6"/>
        <v/>
      </c>
    </row>
    <row r="44" spans="1:20" ht="24.95" customHeight="1" x14ac:dyDescent="0.2">
      <c r="A44" s="139"/>
      <c r="B44" s="140"/>
      <c r="C44" s="140"/>
      <c r="D44" s="122"/>
      <c r="E44" s="111"/>
      <c r="F44" s="118"/>
      <c r="G44" s="33"/>
      <c r="H44" s="34"/>
      <c r="I44" s="27">
        <f t="shared" si="1"/>
        <v>0</v>
      </c>
      <c r="J44" s="34"/>
      <c r="K44" s="34"/>
      <c r="L44" s="34"/>
      <c r="M44" s="34"/>
      <c r="N44" s="29">
        <f t="shared" si="2"/>
        <v>0</v>
      </c>
      <c r="O44" s="28" t="str">
        <f t="shared" si="3"/>
        <v/>
      </c>
      <c r="P44" s="40"/>
      <c r="Q44" s="43">
        <f t="shared" si="4"/>
        <v>0</v>
      </c>
      <c r="S44" s="120" t="str">
        <f t="shared" si="5"/>
        <v/>
      </c>
      <c r="T44" s="121" t="str">
        <f t="shared" si="6"/>
        <v/>
      </c>
    </row>
    <row r="45" spans="1:20" ht="24.95" customHeight="1" x14ac:dyDescent="0.2">
      <c r="A45" s="139"/>
      <c r="B45" s="140"/>
      <c r="C45" s="140"/>
      <c r="D45" s="122"/>
      <c r="E45" s="111"/>
      <c r="F45" s="118"/>
      <c r="G45" s="33"/>
      <c r="H45" s="34"/>
      <c r="I45" s="27">
        <f t="shared" si="1"/>
        <v>0</v>
      </c>
      <c r="J45" s="34"/>
      <c r="K45" s="34"/>
      <c r="L45" s="34"/>
      <c r="M45" s="34"/>
      <c r="N45" s="29">
        <f t="shared" si="2"/>
        <v>0</v>
      </c>
      <c r="O45" s="28" t="str">
        <f t="shared" si="3"/>
        <v/>
      </c>
      <c r="P45" s="40"/>
      <c r="Q45" s="43">
        <f t="shared" si="4"/>
        <v>0</v>
      </c>
      <c r="S45" s="120" t="str">
        <f t="shared" si="5"/>
        <v/>
      </c>
      <c r="T45" s="121" t="str">
        <f t="shared" si="6"/>
        <v/>
      </c>
    </row>
    <row r="46" spans="1:20" ht="24.95" customHeight="1" x14ac:dyDescent="0.2">
      <c r="A46" s="139"/>
      <c r="B46" s="140"/>
      <c r="C46" s="140"/>
      <c r="D46" s="122"/>
      <c r="E46" s="111"/>
      <c r="F46" s="118"/>
      <c r="G46" s="33"/>
      <c r="H46" s="34"/>
      <c r="I46" s="27">
        <f t="shared" si="1"/>
        <v>0</v>
      </c>
      <c r="J46" s="34"/>
      <c r="K46" s="34"/>
      <c r="L46" s="34"/>
      <c r="M46" s="34"/>
      <c r="N46" s="29">
        <f t="shared" si="2"/>
        <v>0</v>
      </c>
      <c r="O46" s="28" t="str">
        <f t="shared" si="3"/>
        <v/>
      </c>
      <c r="P46" s="40"/>
      <c r="Q46" s="43">
        <f t="shared" si="4"/>
        <v>0</v>
      </c>
      <c r="S46" s="120" t="str">
        <f t="shared" si="5"/>
        <v/>
      </c>
      <c r="T46" s="121" t="str">
        <f t="shared" si="6"/>
        <v/>
      </c>
    </row>
    <row r="47" spans="1:20" ht="24.95" customHeight="1" x14ac:dyDescent="0.2">
      <c r="A47" s="139"/>
      <c r="B47" s="140"/>
      <c r="C47" s="140"/>
      <c r="D47" s="122"/>
      <c r="E47" s="111"/>
      <c r="F47" s="118"/>
      <c r="G47" s="33"/>
      <c r="H47" s="34"/>
      <c r="I47" s="27">
        <f t="shared" si="1"/>
        <v>0</v>
      </c>
      <c r="J47" s="34"/>
      <c r="K47" s="34"/>
      <c r="L47" s="34"/>
      <c r="M47" s="34"/>
      <c r="N47" s="29">
        <f t="shared" si="2"/>
        <v>0</v>
      </c>
      <c r="O47" s="28" t="str">
        <f t="shared" si="3"/>
        <v/>
      </c>
      <c r="P47" s="40"/>
      <c r="Q47" s="43">
        <f t="shared" si="4"/>
        <v>0</v>
      </c>
      <c r="S47" s="120" t="str">
        <f t="shared" si="5"/>
        <v/>
      </c>
      <c r="T47" s="121" t="str">
        <f t="shared" si="6"/>
        <v/>
      </c>
    </row>
    <row r="48" spans="1:20" ht="24.95" customHeight="1" x14ac:dyDescent="0.2">
      <c r="A48" s="139"/>
      <c r="B48" s="140"/>
      <c r="C48" s="140"/>
      <c r="D48" s="122"/>
      <c r="E48" s="111"/>
      <c r="F48" s="118"/>
      <c r="G48" s="33"/>
      <c r="H48" s="34"/>
      <c r="I48" s="27">
        <f t="shared" si="1"/>
        <v>0</v>
      </c>
      <c r="J48" s="34"/>
      <c r="K48" s="34"/>
      <c r="L48" s="34"/>
      <c r="M48" s="34"/>
      <c r="N48" s="29">
        <f t="shared" si="2"/>
        <v>0</v>
      </c>
      <c r="O48" s="28" t="str">
        <f t="shared" si="3"/>
        <v/>
      </c>
      <c r="P48" s="40"/>
      <c r="Q48" s="43">
        <f t="shared" si="4"/>
        <v>0</v>
      </c>
      <c r="S48" s="120" t="str">
        <f t="shared" si="5"/>
        <v/>
      </c>
      <c r="T48" s="121" t="str">
        <f t="shared" si="6"/>
        <v/>
      </c>
    </row>
    <row r="49" spans="1:20" ht="24.95" customHeight="1" x14ac:dyDescent="0.2">
      <c r="A49" s="139"/>
      <c r="B49" s="140"/>
      <c r="C49" s="140"/>
      <c r="D49" s="122"/>
      <c r="E49" s="111"/>
      <c r="F49" s="118"/>
      <c r="G49" s="33"/>
      <c r="H49" s="34"/>
      <c r="I49" s="27">
        <f t="shared" si="1"/>
        <v>0</v>
      </c>
      <c r="J49" s="34"/>
      <c r="K49" s="34"/>
      <c r="L49" s="34"/>
      <c r="M49" s="34"/>
      <c r="N49" s="29">
        <f t="shared" si="2"/>
        <v>0</v>
      </c>
      <c r="O49" s="28" t="str">
        <f t="shared" si="3"/>
        <v/>
      </c>
      <c r="P49" s="40"/>
      <c r="Q49" s="43">
        <f t="shared" si="4"/>
        <v>0</v>
      </c>
      <c r="S49" s="120" t="str">
        <f t="shared" si="5"/>
        <v/>
      </c>
      <c r="T49" s="121" t="str">
        <f t="shared" si="6"/>
        <v/>
      </c>
    </row>
    <row r="50" spans="1:20" ht="24.95" customHeight="1" x14ac:dyDescent="0.2">
      <c r="A50" s="139"/>
      <c r="B50" s="140"/>
      <c r="C50" s="140"/>
      <c r="D50" s="122"/>
      <c r="E50" s="111"/>
      <c r="F50" s="118"/>
      <c r="G50" s="33"/>
      <c r="H50" s="34"/>
      <c r="I50" s="27">
        <f t="shared" si="1"/>
        <v>0</v>
      </c>
      <c r="J50" s="34"/>
      <c r="K50" s="34"/>
      <c r="L50" s="34"/>
      <c r="M50" s="34"/>
      <c r="N50" s="29">
        <f t="shared" si="2"/>
        <v>0</v>
      </c>
      <c r="O50" s="28" t="str">
        <f t="shared" si="3"/>
        <v/>
      </c>
      <c r="P50" s="40"/>
      <c r="Q50" s="43">
        <f t="shared" si="4"/>
        <v>0</v>
      </c>
      <c r="S50" s="120" t="str">
        <f t="shared" si="5"/>
        <v/>
      </c>
      <c r="T50" s="121" t="str">
        <f t="shared" si="6"/>
        <v/>
      </c>
    </row>
    <row r="51" spans="1:20" ht="24.95" customHeight="1" x14ac:dyDescent="0.2">
      <c r="A51" s="139"/>
      <c r="B51" s="140"/>
      <c r="C51" s="140"/>
      <c r="D51" s="122"/>
      <c r="E51" s="111"/>
      <c r="F51" s="118"/>
      <c r="G51" s="33"/>
      <c r="H51" s="34"/>
      <c r="I51" s="27">
        <f t="shared" si="1"/>
        <v>0</v>
      </c>
      <c r="J51" s="34"/>
      <c r="K51" s="34"/>
      <c r="L51" s="34"/>
      <c r="M51" s="34"/>
      <c r="N51" s="29">
        <f t="shared" si="2"/>
        <v>0</v>
      </c>
      <c r="O51" s="28" t="str">
        <f t="shared" si="3"/>
        <v/>
      </c>
      <c r="P51" s="40"/>
      <c r="Q51" s="43">
        <f t="shared" si="4"/>
        <v>0</v>
      </c>
      <c r="S51" s="120" t="str">
        <f t="shared" si="5"/>
        <v/>
      </c>
      <c r="T51" s="121" t="str">
        <f t="shared" si="6"/>
        <v/>
      </c>
    </row>
    <row r="52" spans="1:20" ht="24.95" customHeight="1" x14ac:dyDescent="0.2">
      <c r="A52" s="139"/>
      <c r="B52" s="140"/>
      <c r="C52" s="140"/>
      <c r="D52" s="122"/>
      <c r="E52" s="111"/>
      <c r="F52" s="118"/>
      <c r="G52" s="33"/>
      <c r="H52" s="34"/>
      <c r="I52" s="27">
        <f t="shared" si="1"/>
        <v>0</v>
      </c>
      <c r="J52" s="34"/>
      <c r="K52" s="34"/>
      <c r="L52" s="34"/>
      <c r="M52" s="34"/>
      <c r="N52" s="29">
        <f t="shared" si="2"/>
        <v>0</v>
      </c>
      <c r="O52" s="28" t="str">
        <f t="shared" si="3"/>
        <v/>
      </c>
      <c r="P52" s="40"/>
      <c r="Q52" s="43">
        <f t="shared" si="4"/>
        <v>0</v>
      </c>
      <c r="S52" s="120" t="str">
        <f t="shared" si="5"/>
        <v/>
      </c>
      <c r="T52" s="121" t="str">
        <f t="shared" si="6"/>
        <v/>
      </c>
    </row>
    <row r="53" spans="1:20" ht="24.95" customHeight="1" x14ac:dyDescent="0.2">
      <c r="A53" s="139"/>
      <c r="B53" s="140"/>
      <c r="C53" s="140"/>
      <c r="D53" s="122"/>
      <c r="E53" s="111"/>
      <c r="F53" s="118"/>
      <c r="G53" s="33"/>
      <c r="H53" s="34"/>
      <c r="I53" s="27">
        <f t="shared" si="1"/>
        <v>0</v>
      </c>
      <c r="J53" s="34"/>
      <c r="K53" s="34"/>
      <c r="L53" s="34"/>
      <c r="M53" s="34"/>
      <c r="N53" s="29">
        <f t="shared" si="2"/>
        <v>0</v>
      </c>
      <c r="O53" s="28" t="str">
        <f t="shared" si="3"/>
        <v/>
      </c>
      <c r="P53" s="40"/>
      <c r="Q53" s="43">
        <f t="shared" si="4"/>
        <v>0</v>
      </c>
      <c r="S53" s="120" t="str">
        <f t="shared" si="5"/>
        <v/>
      </c>
      <c r="T53" s="121" t="str">
        <f t="shared" si="6"/>
        <v/>
      </c>
    </row>
    <row r="54" spans="1:20" ht="24.95" customHeight="1" x14ac:dyDescent="0.2">
      <c r="A54" s="139"/>
      <c r="B54" s="140"/>
      <c r="C54" s="140"/>
      <c r="D54" s="122"/>
      <c r="E54" s="111"/>
      <c r="F54" s="118"/>
      <c r="G54" s="33"/>
      <c r="H54" s="34"/>
      <c r="I54" s="27">
        <f t="shared" si="1"/>
        <v>0</v>
      </c>
      <c r="J54" s="34"/>
      <c r="K54" s="34"/>
      <c r="L54" s="34"/>
      <c r="M54" s="34"/>
      <c r="N54" s="29">
        <f t="shared" si="2"/>
        <v>0</v>
      </c>
      <c r="O54" s="28" t="str">
        <f t="shared" si="3"/>
        <v/>
      </c>
      <c r="P54" s="40"/>
      <c r="Q54" s="43">
        <f t="shared" si="4"/>
        <v>0</v>
      </c>
      <c r="S54" s="120" t="str">
        <f t="shared" si="5"/>
        <v/>
      </c>
      <c r="T54" s="121" t="str">
        <f t="shared" si="6"/>
        <v/>
      </c>
    </row>
    <row r="55" spans="1:20" ht="24.95" customHeight="1" x14ac:dyDescent="0.2">
      <c r="A55" s="139"/>
      <c r="B55" s="140"/>
      <c r="C55" s="140"/>
      <c r="D55" s="122"/>
      <c r="E55" s="111"/>
      <c r="F55" s="118"/>
      <c r="G55" s="33"/>
      <c r="H55" s="34"/>
      <c r="I55" s="27">
        <f t="shared" si="1"/>
        <v>0</v>
      </c>
      <c r="J55" s="34"/>
      <c r="K55" s="34"/>
      <c r="L55" s="34"/>
      <c r="M55" s="34"/>
      <c r="N55" s="29">
        <f t="shared" si="2"/>
        <v>0</v>
      </c>
      <c r="O55" s="28" t="str">
        <f t="shared" si="3"/>
        <v/>
      </c>
      <c r="P55" s="40"/>
      <c r="Q55" s="43">
        <f t="shared" si="4"/>
        <v>0</v>
      </c>
      <c r="S55" s="120" t="str">
        <f t="shared" si="5"/>
        <v/>
      </c>
      <c r="T55" s="121" t="str">
        <f t="shared" si="6"/>
        <v/>
      </c>
    </row>
    <row r="56" spans="1:20" ht="24.95" customHeight="1" x14ac:dyDescent="0.2">
      <c r="A56" s="139"/>
      <c r="B56" s="140"/>
      <c r="C56" s="140"/>
      <c r="D56" s="122"/>
      <c r="E56" s="111"/>
      <c r="F56" s="118"/>
      <c r="G56" s="33"/>
      <c r="H56" s="34"/>
      <c r="I56" s="27">
        <f t="shared" si="1"/>
        <v>0</v>
      </c>
      <c r="J56" s="34"/>
      <c r="K56" s="34"/>
      <c r="L56" s="34"/>
      <c r="M56" s="34"/>
      <c r="N56" s="29">
        <f t="shared" si="2"/>
        <v>0</v>
      </c>
      <c r="O56" s="28" t="str">
        <f t="shared" si="3"/>
        <v/>
      </c>
      <c r="P56" s="40"/>
      <c r="Q56" s="43">
        <f t="shared" si="4"/>
        <v>0</v>
      </c>
      <c r="S56" s="120" t="str">
        <f t="shared" si="5"/>
        <v/>
      </c>
      <c r="T56" s="121" t="str">
        <f t="shared" si="6"/>
        <v/>
      </c>
    </row>
    <row r="57" spans="1:20" ht="24.95" customHeight="1" x14ac:dyDescent="0.2">
      <c r="A57" s="139"/>
      <c r="B57" s="140"/>
      <c r="C57" s="140"/>
      <c r="D57" s="122"/>
      <c r="E57" s="111"/>
      <c r="F57" s="118"/>
      <c r="G57" s="33"/>
      <c r="H57" s="34"/>
      <c r="I57" s="27">
        <f t="shared" si="1"/>
        <v>0</v>
      </c>
      <c r="J57" s="34"/>
      <c r="K57" s="34"/>
      <c r="L57" s="34"/>
      <c r="M57" s="34"/>
      <c r="N57" s="29">
        <f t="shared" si="2"/>
        <v>0</v>
      </c>
      <c r="O57" s="28" t="str">
        <f t="shared" si="3"/>
        <v/>
      </c>
      <c r="P57" s="40"/>
      <c r="Q57" s="43">
        <f t="shared" si="4"/>
        <v>0</v>
      </c>
      <c r="S57" s="120" t="str">
        <f t="shared" si="5"/>
        <v/>
      </c>
      <c r="T57" s="121" t="str">
        <f t="shared" si="6"/>
        <v/>
      </c>
    </row>
    <row r="58" spans="1:20" ht="24.95" customHeight="1" x14ac:dyDescent="0.2">
      <c r="A58" s="139"/>
      <c r="B58" s="140"/>
      <c r="C58" s="140"/>
      <c r="D58" s="122"/>
      <c r="E58" s="111"/>
      <c r="F58" s="118"/>
      <c r="G58" s="33"/>
      <c r="H58" s="34"/>
      <c r="I58" s="27">
        <f t="shared" si="1"/>
        <v>0</v>
      </c>
      <c r="J58" s="34"/>
      <c r="K58" s="34"/>
      <c r="L58" s="34"/>
      <c r="M58" s="34"/>
      <c r="N58" s="29">
        <f t="shared" si="2"/>
        <v>0</v>
      </c>
      <c r="O58" s="28" t="str">
        <f t="shared" si="3"/>
        <v/>
      </c>
      <c r="P58" s="40"/>
      <c r="Q58" s="43">
        <f t="shared" si="4"/>
        <v>0</v>
      </c>
      <c r="S58" s="120" t="str">
        <f t="shared" si="5"/>
        <v/>
      </c>
      <c r="T58" s="121" t="str">
        <f t="shared" si="6"/>
        <v/>
      </c>
    </row>
    <row r="59" spans="1:20" ht="24.95" customHeight="1" x14ac:dyDescent="0.2">
      <c r="A59" s="139"/>
      <c r="B59" s="140"/>
      <c r="C59" s="140"/>
      <c r="D59" s="122"/>
      <c r="E59" s="111"/>
      <c r="F59" s="118"/>
      <c r="G59" s="33"/>
      <c r="H59" s="34"/>
      <c r="I59" s="27">
        <f t="shared" si="1"/>
        <v>0</v>
      </c>
      <c r="J59" s="34"/>
      <c r="K59" s="34"/>
      <c r="L59" s="34"/>
      <c r="M59" s="34"/>
      <c r="N59" s="29">
        <f t="shared" si="2"/>
        <v>0</v>
      </c>
      <c r="O59" s="28" t="str">
        <f t="shared" si="3"/>
        <v/>
      </c>
      <c r="P59" s="40"/>
      <c r="Q59" s="43">
        <f t="shared" si="4"/>
        <v>0</v>
      </c>
      <c r="S59" s="120" t="str">
        <f t="shared" si="5"/>
        <v/>
      </c>
      <c r="T59" s="121" t="str">
        <f t="shared" si="6"/>
        <v/>
      </c>
    </row>
    <row r="60" spans="1:20" ht="24.95" customHeight="1" x14ac:dyDescent="0.2">
      <c r="A60" s="139"/>
      <c r="B60" s="140"/>
      <c r="C60" s="140"/>
      <c r="D60" s="122"/>
      <c r="E60" s="111"/>
      <c r="F60" s="118"/>
      <c r="G60" s="33"/>
      <c r="H60" s="34"/>
      <c r="I60" s="27">
        <f t="shared" si="1"/>
        <v>0</v>
      </c>
      <c r="J60" s="34"/>
      <c r="K60" s="34"/>
      <c r="L60" s="34"/>
      <c r="M60" s="34"/>
      <c r="N60" s="29">
        <f t="shared" si="2"/>
        <v>0</v>
      </c>
      <c r="O60" s="28" t="str">
        <f t="shared" si="3"/>
        <v/>
      </c>
      <c r="P60" s="40"/>
      <c r="Q60" s="43">
        <f t="shared" si="4"/>
        <v>0</v>
      </c>
      <c r="S60" s="120" t="str">
        <f t="shared" si="5"/>
        <v/>
      </c>
      <c r="T60" s="121" t="str">
        <f t="shared" si="6"/>
        <v/>
      </c>
    </row>
    <row r="61" spans="1:20" ht="24.95" customHeight="1" x14ac:dyDescent="0.2">
      <c r="A61" s="139"/>
      <c r="B61" s="140"/>
      <c r="C61" s="140"/>
      <c r="D61" s="122"/>
      <c r="E61" s="111"/>
      <c r="F61" s="118"/>
      <c r="G61" s="33"/>
      <c r="H61" s="34"/>
      <c r="I61" s="27">
        <f t="shared" si="1"/>
        <v>0</v>
      </c>
      <c r="J61" s="34"/>
      <c r="K61" s="34"/>
      <c r="L61" s="34"/>
      <c r="M61" s="34"/>
      <c r="N61" s="29">
        <f t="shared" si="2"/>
        <v>0</v>
      </c>
      <c r="O61" s="28" t="str">
        <f t="shared" si="3"/>
        <v/>
      </c>
      <c r="P61" s="40"/>
      <c r="Q61" s="43">
        <f t="shared" si="4"/>
        <v>0</v>
      </c>
      <c r="S61" s="120" t="str">
        <f t="shared" si="5"/>
        <v/>
      </c>
      <c r="T61" s="121" t="str">
        <f t="shared" si="6"/>
        <v/>
      </c>
    </row>
    <row r="62" spans="1:20" ht="24.95" customHeight="1" x14ac:dyDescent="0.2">
      <c r="A62" s="139"/>
      <c r="B62" s="140"/>
      <c r="C62" s="140"/>
      <c r="D62" s="122"/>
      <c r="E62" s="111"/>
      <c r="F62" s="118"/>
      <c r="G62" s="33"/>
      <c r="H62" s="34"/>
      <c r="I62" s="27">
        <f t="shared" si="1"/>
        <v>0</v>
      </c>
      <c r="J62" s="34"/>
      <c r="K62" s="34"/>
      <c r="L62" s="34"/>
      <c r="M62" s="34"/>
      <c r="N62" s="29">
        <f t="shared" si="2"/>
        <v>0</v>
      </c>
      <c r="O62" s="28" t="str">
        <f t="shared" si="3"/>
        <v/>
      </c>
      <c r="P62" s="40"/>
      <c r="Q62" s="43">
        <f t="shared" si="4"/>
        <v>0</v>
      </c>
      <c r="S62" s="120" t="str">
        <f t="shared" si="5"/>
        <v/>
      </c>
      <c r="T62" s="121" t="str">
        <f t="shared" si="6"/>
        <v/>
      </c>
    </row>
    <row r="63" spans="1:20" ht="24.95" customHeight="1" x14ac:dyDescent="0.2">
      <c r="A63" s="139"/>
      <c r="B63" s="140"/>
      <c r="C63" s="140"/>
      <c r="D63" s="122"/>
      <c r="E63" s="111"/>
      <c r="F63" s="118"/>
      <c r="G63" s="33"/>
      <c r="H63" s="34"/>
      <c r="I63" s="27">
        <f t="shared" si="1"/>
        <v>0</v>
      </c>
      <c r="J63" s="34"/>
      <c r="K63" s="34"/>
      <c r="L63" s="34"/>
      <c r="M63" s="34"/>
      <c r="N63" s="29">
        <f t="shared" si="2"/>
        <v>0</v>
      </c>
      <c r="O63" s="28" t="str">
        <f t="shared" si="3"/>
        <v/>
      </c>
      <c r="P63" s="40"/>
      <c r="Q63" s="43">
        <f t="shared" si="4"/>
        <v>0</v>
      </c>
      <c r="S63" s="120" t="str">
        <f t="shared" si="5"/>
        <v/>
      </c>
      <c r="T63" s="121" t="str">
        <f t="shared" si="6"/>
        <v/>
      </c>
    </row>
    <row r="64" spans="1:20" ht="24.95" customHeight="1" x14ac:dyDescent="0.2">
      <c r="A64" s="139"/>
      <c r="B64" s="140"/>
      <c r="C64" s="140"/>
      <c r="D64" s="122"/>
      <c r="E64" s="111"/>
      <c r="F64" s="118"/>
      <c r="G64" s="33"/>
      <c r="H64" s="34"/>
      <c r="I64" s="27">
        <f t="shared" si="1"/>
        <v>0</v>
      </c>
      <c r="J64" s="34"/>
      <c r="K64" s="34"/>
      <c r="L64" s="34"/>
      <c r="M64" s="34"/>
      <c r="N64" s="29">
        <f t="shared" si="2"/>
        <v>0</v>
      </c>
      <c r="O64" s="28" t="str">
        <f t="shared" si="3"/>
        <v/>
      </c>
      <c r="P64" s="40"/>
      <c r="Q64" s="43">
        <f t="shared" si="4"/>
        <v>0</v>
      </c>
      <c r="S64" s="120" t="str">
        <f t="shared" si="5"/>
        <v/>
      </c>
      <c r="T64" s="121" t="str">
        <f t="shared" si="6"/>
        <v/>
      </c>
    </row>
    <row r="65" spans="1:20" ht="24.95" customHeight="1" x14ac:dyDescent="0.2">
      <c r="A65" s="139"/>
      <c r="B65" s="140"/>
      <c r="C65" s="140"/>
      <c r="D65" s="122"/>
      <c r="E65" s="111"/>
      <c r="F65" s="118"/>
      <c r="G65" s="33"/>
      <c r="H65" s="34"/>
      <c r="I65" s="27">
        <f t="shared" si="1"/>
        <v>0</v>
      </c>
      <c r="J65" s="34"/>
      <c r="K65" s="34"/>
      <c r="L65" s="34"/>
      <c r="M65" s="34"/>
      <c r="N65" s="29">
        <f t="shared" si="2"/>
        <v>0</v>
      </c>
      <c r="O65" s="28" t="str">
        <f t="shared" si="3"/>
        <v/>
      </c>
      <c r="P65" s="40"/>
      <c r="Q65" s="43">
        <f t="shared" si="4"/>
        <v>0</v>
      </c>
      <c r="S65" s="120" t="str">
        <f t="shared" si="5"/>
        <v/>
      </c>
      <c r="T65" s="121" t="str">
        <f t="shared" si="6"/>
        <v/>
      </c>
    </row>
    <row r="66" spans="1:20" ht="24.95" customHeight="1" x14ac:dyDescent="0.2">
      <c r="A66" s="139"/>
      <c r="B66" s="140"/>
      <c r="C66" s="140"/>
      <c r="D66" s="122"/>
      <c r="E66" s="111"/>
      <c r="F66" s="118"/>
      <c r="G66" s="33"/>
      <c r="H66" s="34"/>
      <c r="I66" s="27">
        <f t="shared" si="1"/>
        <v>0</v>
      </c>
      <c r="J66" s="34"/>
      <c r="K66" s="34"/>
      <c r="L66" s="34"/>
      <c r="M66" s="34"/>
      <c r="N66" s="29">
        <f t="shared" si="2"/>
        <v>0</v>
      </c>
      <c r="O66" s="28" t="str">
        <f t="shared" si="3"/>
        <v/>
      </c>
      <c r="P66" s="40"/>
      <c r="Q66" s="43">
        <f t="shared" si="4"/>
        <v>0</v>
      </c>
      <c r="S66" s="120" t="str">
        <f t="shared" si="5"/>
        <v/>
      </c>
      <c r="T66" s="121" t="str">
        <f t="shared" si="6"/>
        <v/>
      </c>
    </row>
    <row r="67" spans="1:20" ht="24.95" customHeight="1" x14ac:dyDescent="0.2">
      <c r="A67" s="139"/>
      <c r="B67" s="140"/>
      <c r="C67" s="140"/>
      <c r="D67" s="122"/>
      <c r="E67" s="111"/>
      <c r="F67" s="118"/>
      <c r="G67" s="33"/>
      <c r="H67" s="34"/>
      <c r="I67" s="27">
        <f t="shared" si="1"/>
        <v>0</v>
      </c>
      <c r="J67" s="34"/>
      <c r="K67" s="34"/>
      <c r="L67" s="34"/>
      <c r="M67" s="34"/>
      <c r="N67" s="29">
        <f t="shared" si="2"/>
        <v>0</v>
      </c>
      <c r="O67" s="28" t="str">
        <f t="shared" si="3"/>
        <v/>
      </c>
      <c r="P67" s="40"/>
      <c r="Q67" s="43">
        <f t="shared" si="4"/>
        <v>0</v>
      </c>
      <c r="S67" s="120" t="str">
        <f t="shared" si="5"/>
        <v/>
      </c>
      <c r="T67" s="121" t="str">
        <f t="shared" si="6"/>
        <v/>
      </c>
    </row>
    <row r="68" spans="1:20" ht="24.95" customHeight="1" x14ac:dyDescent="0.2">
      <c r="A68" s="139"/>
      <c r="B68" s="140"/>
      <c r="C68" s="140"/>
      <c r="D68" s="122"/>
      <c r="E68" s="111"/>
      <c r="F68" s="118"/>
      <c r="G68" s="33"/>
      <c r="H68" s="34"/>
      <c r="I68" s="27">
        <f t="shared" si="1"/>
        <v>0</v>
      </c>
      <c r="J68" s="34"/>
      <c r="K68" s="34"/>
      <c r="L68" s="34"/>
      <c r="M68" s="34"/>
      <c r="N68" s="29">
        <f t="shared" si="2"/>
        <v>0</v>
      </c>
      <c r="O68" s="28" t="str">
        <f t="shared" si="3"/>
        <v/>
      </c>
      <c r="P68" s="40"/>
      <c r="Q68" s="43">
        <f t="shared" si="4"/>
        <v>0</v>
      </c>
      <c r="S68" s="120" t="str">
        <f t="shared" si="5"/>
        <v/>
      </c>
      <c r="T68" s="121" t="str">
        <f t="shared" si="6"/>
        <v/>
      </c>
    </row>
    <row r="69" spans="1:20" ht="24.95" customHeight="1" x14ac:dyDescent="0.2">
      <c r="A69" s="139"/>
      <c r="B69" s="140"/>
      <c r="C69" s="140"/>
      <c r="D69" s="122"/>
      <c r="E69" s="111"/>
      <c r="F69" s="118"/>
      <c r="G69" s="33"/>
      <c r="H69" s="34"/>
      <c r="I69" s="27">
        <f t="shared" si="1"/>
        <v>0</v>
      </c>
      <c r="J69" s="34"/>
      <c r="K69" s="34"/>
      <c r="L69" s="34"/>
      <c r="M69" s="34"/>
      <c r="N69" s="29">
        <f t="shared" si="2"/>
        <v>0</v>
      </c>
      <c r="O69" s="28" t="str">
        <f t="shared" si="3"/>
        <v/>
      </c>
      <c r="P69" s="40"/>
      <c r="Q69" s="43">
        <f t="shared" si="4"/>
        <v>0</v>
      </c>
      <c r="S69" s="120" t="str">
        <f t="shared" si="5"/>
        <v/>
      </c>
      <c r="T69" s="121" t="str">
        <f t="shared" si="6"/>
        <v/>
      </c>
    </row>
    <row r="70" spans="1:20" ht="24.95" customHeight="1" x14ac:dyDescent="0.2">
      <c r="A70" s="139"/>
      <c r="B70" s="140"/>
      <c r="C70" s="140"/>
      <c r="D70" s="122"/>
      <c r="E70" s="111"/>
      <c r="F70" s="118"/>
      <c r="G70" s="33"/>
      <c r="H70" s="34"/>
      <c r="I70" s="27">
        <f t="shared" si="1"/>
        <v>0</v>
      </c>
      <c r="J70" s="34"/>
      <c r="K70" s="34"/>
      <c r="L70" s="34"/>
      <c r="M70" s="34"/>
      <c r="N70" s="29">
        <f t="shared" si="2"/>
        <v>0</v>
      </c>
      <c r="O70" s="28" t="str">
        <f t="shared" si="3"/>
        <v/>
      </c>
      <c r="P70" s="40"/>
      <c r="Q70" s="43">
        <f t="shared" si="4"/>
        <v>0</v>
      </c>
      <c r="S70" s="120" t="str">
        <f t="shared" si="5"/>
        <v/>
      </c>
      <c r="T70" s="121" t="str">
        <f t="shared" si="6"/>
        <v/>
      </c>
    </row>
    <row r="71" spans="1:20" ht="24.95" customHeight="1" x14ac:dyDescent="0.2">
      <c r="A71" s="139"/>
      <c r="B71" s="140"/>
      <c r="C71" s="140"/>
      <c r="D71" s="122"/>
      <c r="E71" s="111"/>
      <c r="F71" s="118"/>
      <c r="G71" s="33"/>
      <c r="H71" s="34"/>
      <c r="I71" s="27">
        <f t="shared" si="1"/>
        <v>0</v>
      </c>
      <c r="J71" s="34"/>
      <c r="K71" s="34"/>
      <c r="L71" s="34"/>
      <c r="M71" s="34"/>
      <c r="N71" s="29">
        <f t="shared" si="2"/>
        <v>0</v>
      </c>
      <c r="O71" s="28" t="str">
        <f t="shared" si="3"/>
        <v/>
      </c>
      <c r="P71" s="40"/>
      <c r="Q71" s="43">
        <f t="shared" si="4"/>
        <v>0</v>
      </c>
      <c r="S71" s="120" t="str">
        <f t="shared" si="5"/>
        <v/>
      </c>
      <c r="T71" s="121" t="str">
        <f t="shared" si="6"/>
        <v/>
      </c>
    </row>
    <row r="72" spans="1:20" ht="24.95" customHeight="1" x14ac:dyDescent="0.2">
      <c r="A72" s="139"/>
      <c r="B72" s="140"/>
      <c r="C72" s="140"/>
      <c r="D72" s="122"/>
      <c r="E72" s="111"/>
      <c r="F72" s="118"/>
      <c r="G72" s="33"/>
      <c r="H72" s="34"/>
      <c r="I72" s="27">
        <f t="shared" si="1"/>
        <v>0</v>
      </c>
      <c r="J72" s="34"/>
      <c r="K72" s="34"/>
      <c r="L72" s="34"/>
      <c r="M72" s="34"/>
      <c r="N72" s="29">
        <f t="shared" si="2"/>
        <v>0</v>
      </c>
      <c r="O72" s="28" t="str">
        <f t="shared" si="3"/>
        <v/>
      </c>
      <c r="P72" s="40"/>
      <c r="Q72" s="43">
        <f t="shared" si="4"/>
        <v>0</v>
      </c>
      <c r="S72" s="120" t="str">
        <f t="shared" si="5"/>
        <v/>
      </c>
      <c r="T72" s="121" t="str">
        <f t="shared" si="6"/>
        <v/>
      </c>
    </row>
    <row r="73" spans="1:20" ht="24.95" customHeight="1" x14ac:dyDescent="0.2">
      <c r="A73" s="139"/>
      <c r="B73" s="140"/>
      <c r="C73" s="140"/>
      <c r="D73" s="122"/>
      <c r="E73" s="111"/>
      <c r="F73" s="118"/>
      <c r="G73" s="33"/>
      <c r="H73" s="34"/>
      <c r="I73" s="27">
        <f t="shared" si="1"/>
        <v>0</v>
      </c>
      <c r="J73" s="34"/>
      <c r="K73" s="34"/>
      <c r="L73" s="34"/>
      <c r="M73" s="34"/>
      <c r="N73" s="29">
        <f t="shared" si="2"/>
        <v>0</v>
      </c>
      <c r="O73" s="28" t="str">
        <f t="shared" si="3"/>
        <v/>
      </c>
      <c r="P73" s="40"/>
      <c r="Q73" s="43">
        <f t="shared" si="4"/>
        <v>0</v>
      </c>
      <c r="S73" s="120" t="str">
        <f t="shared" si="5"/>
        <v/>
      </c>
      <c r="T73" s="121" t="str">
        <f t="shared" si="6"/>
        <v/>
      </c>
    </row>
    <row r="74" spans="1:20" ht="24.95" customHeight="1" x14ac:dyDescent="0.2">
      <c r="A74" s="139"/>
      <c r="B74" s="140"/>
      <c r="C74" s="140"/>
      <c r="D74" s="122"/>
      <c r="E74" s="111"/>
      <c r="F74" s="118"/>
      <c r="G74" s="33"/>
      <c r="H74" s="34"/>
      <c r="I74" s="27">
        <f t="shared" si="1"/>
        <v>0</v>
      </c>
      <c r="J74" s="34"/>
      <c r="K74" s="34"/>
      <c r="L74" s="34"/>
      <c r="M74" s="34"/>
      <c r="N74" s="29">
        <f t="shared" si="2"/>
        <v>0</v>
      </c>
      <c r="O74" s="28" t="str">
        <f t="shared" si="3"/>
        <v/>
      </c>
      <c r="P74" s="40"/>
      <c r="Q74" s="43">
        <f t="shared" si="4"/>
        <v>0</v>
      </c>
      <c r="S74" s="120" t="str">
        <f t="shared" si="5"/>
        <v/>
      </c>
      <c r="T74" s="121" t="str">
        <f t="shared" si="6"/>
        <v/>
      </c>
    </row>
    <row r="75" spans="1:20" ht="24.95" customHeight="1" x14ac:dyDescent="0.2">
      <c r="A75" s="139"/>
      <c r="B75" s="140"/>
      <c r="C75" s="140"/>
      <c r="D75" s="122"/>
      <c r="E75" s="111"/>
      <c r="F75" s="118"/>
      <c r="G75" s="33"/>
      <c r="H75" s="34"/>
      <c r="I75" s="27">
        <f t="shared" si="1"/>
        <v>0</v>
      </c>
      <c r="J75" s="34"/>
      <c r="K75" s="34"/>
      <c r="L75" s="34"/>
      <c r="M75" s="34"/>
      <c r="N75" s="29">
        <f t="shared" si="2"/>
        <v>0</v>
      </c>
      <c r="O75" s="28" t="str">
        <f t="shared" si="3"/>
        <v/>
      </c>
      <c r="P75" s="40"/>
      <c r="Q75" s="43">
        <f t="shared" si="4"/>
        <v>0</v>
      </c>
      <c r="S75" s="120" t="str">
        <f t="shared" si="5"/>
        <v/>
      </c>
      <c r="T75" s="121" t="str">
        <f t="shared" si="6"/>
        <v/>
      </c>
    </row>
    <row r="76" spans="1:20" ht="24.95" customHeight="1" x14ac:dyDescent="0.2">
      <c r="A76" s="139"/>
      <c r="B76" s="140"/>
      <c r="C76" s="140"/>
      <c r="D76" s="122"/>
      <c r="E76" s="111"/>
      <c r="F76" s="118"/>
      <c r="G76" s="33"/>
      <c r="H76" s="34"/>
      <c r="I76" s="27">
        <f t="shared" si="1"/>
        <v>0</v>
      </c>
      <c r="J76" s="34"/>
      <c r="K76" s="34"/>
      <c r="L76" s="34"/>
      <c r="M76" s="34"/>
      <c r="N76" s="29">
        <f t="shared" si="2"/>
        <v>0</v>
      </c>
      <c r="O76" s="28" t="str">
        <f t="shared" si="3"/>
        <v/>
      </c>
      <c r="P76" s="40"/>
      <c r="Q76" s="43">
        <f t="shared" si="4"/>
        <v>0</v>
      </c>
      <c r="S76" s="120" t="str">
        <f t="shared" si="5"/>
        <v/>
      </c>
      <c r="T76" s="121" t="str">
        <f t="shared" si="6"/>
        <v/>
      </c>
    </row>
    <row r="77" spans="1:20" ht="24.95" customHeight="1" x14ac:dyDescent="0.2">
      <c r="A77" s="139"/>
      <c r="B77" s="140"/>
      <c r="C77" s="140"/>
      <c r="D77" s="122"/>
      <c r="E77" s="111"/>
      <c r="F77" s="118"/>
      <c r="G77" s="33"/>
      <c r="H77" s="34"/>
      <c r="I77" s="27">
        <f t="shared" si="1"/>
        <v>0</v>
      </c>
      <c r="J77" s="34"/>
      <c r="K77" s="34"/>
      <c r="L77" s="34"/>
      <c r="M77" s="34"/>
      <c r="N77" s="29">
        <f t="shared" si="2"/>
        <v>0</v>
      </c>
      <c r="O77" s="28" t="str">
        <f t="shared" si="3"/>
        <v/>
      </c>
      <c r="P77" s="40"/>
      <c r="Q77" s="43">
        <f t="shared" si="4"/>
        <v>0</v>
      </c>
      <c r="S77" s="120" t="str">
        <f t="shared" si="5"/>
        <v/>
      </c>
      <c r="T77" s="121" t="str">
        <f t="shared" si="6"/>
        <v/>
      </c>
    </row>
    <row r="78" spans="1:20" ht="24.95" customHeight="1" x14ac:dyDescent="0.2">
      <c r="A78" s="139"/>
      <c r="B78" s="140"/>
      <c r="C78" s="140"/>
      <c r="D78" s="122"/>
      <c r="E78" s="111"/>
      <c r="F78" s="118"/>
      <c r="G78" s="33"/>
      <c r="H78" s="34"/>
      <c r="I78" s="27">
        <f t="shared" si="1"/>
        <v>0</v>
      </c>
      <c r="J78" s="34"/>
      <c r="K78" s="34"/>
      <c r="L78" s="34"/>
      <c r="M78" s="34"/>
      <c r="N78" s="29">
        <f t="shared" si="2"/>
        <v>0</v>
      </c>
      <c r="O78" s="28" t="str">
        <f t="shared" si="3"/>
        <v/>
      </c>
      <c r="P78" s="40"/>
      <c r="Q78" s="43">
        <f t="shared" si="4"/>
        <v>0</v>
      </c>
      <c r="S78" s="120" t="str">
        <f t="shared" si="5"/>
        <v/>
      </c>
      <c r="T78" s="121" t="str">
        <f t="shared" si="6"/>
        <v/>
      </c>
    </row>
    <row r="79" spans="1:20" ht="24.95" customHeight="1" x14ac:dyDescent="0.2">
      <c r="A79" s="139"/>
      <c r="B79" s="140"/>
      <c r="C79" s="140"/>
      <c r="D79" s="122"/>
      <c r="E79" s="111"/>
      <c r="F79" s="118"/>
      <c r="G79" s="33"/>
      <c r="H79" s="34"/>
      <c r="I79" s="27">
        <f t="shared" si="1"/>
        <v>0</v>
      </c>
      <c r="J79" s="34"/>
      <c r="K79" s="34"/>
      <c r="L79" s="34"/>
      <c r="M79" s="34"/>
      <c r="N79" s="29">
        <f t="shared" si="2"/>
        <v>0</v>
      </c>
      <c r="O79" s="28" t="str">
        <f t="shared" si="3"/>
        <v/>
      </c>
      <c r="P79" s="40"/>
      <c r="Q79" s="43">
        <f t="shared" si="4"/>
        <v>0</v>
      </c>
      <c r="S79" s="120" t="str">
        <f t="shared" si="5"/>
        <v/>
      </c>
      <c r="T79" s="121" t="str">
        <f t="shared" si="6"/>
        <v/>
      </c>
    </row>
    <row r="80" spans="1:20" ht="24.95" customHeight="1" x14ac:dyDescent="0.2">
      <c r="A80" s="139"/>
      <c r="B80" s="140"/>
      <c r="C80" s="140"/>
      <c r="D80" s="122"/>
      <c r="E80" s="111"/>
      <c r="F80" s="118"/>
      <c r="G80" s="33"/>
      <c r="H80" s="34"/>
      <c r="I80" s="27">
        <f t="shared" si="1"/>
        <v>0</v>
      </c>
      <c r="J80" s="34"/>
      <c r="K80" s="34"/>
      <c r="L80" s="34"/>
      <c r="M80" s="34"/>
      <c r="N80" s="29">
        <f t="shared" si="2"/>
        <v>0</v>
      </c>
      <c r="O80" s="28" t="str">
        <f t="shared" si="3"/>
        <v/>
      </c>
      <c r="P80" s="40"/>
      <c r="Q80" s="43">
        <f t="shared" si="4"/>
        <v>0</v>
      </c>
      <c r="S80" s="120" t="str">
        <f t="shared" si="5"/>
        <v/>
      </c>
      <c r="T80" s="121" t="str">
        <f t="shared" si="6"/>
        <v/>
      </c>
    </row>
    <row r="81" spans="1:20" ht="24.95" customHeight="1" x14ac:dyDescent="0.2">
      <c r="A81" s="139"/>
      <c r="B81" s="140"/>
      <c r="C81" s="140"/>
      <c r="D81" s="122"/>
      <c r="E81" s="111"/>
      <c r="F81" s="118"/>
      <c r="G81" s="33"/>
      <c r="H81" s="34"/>
      <c r="I81" s="27">
        <f t="shared" si="1"/>
        <v>0</v>
      </c>
      <c r="J81" s="34"/>
      <c r="K81" s="34"/>
      <c r="L81" s="34"/>
      <c r="M81" s="34"/>
      <c r="N81" s="29">
        <f t="shared" si="2"/>
        <v>0</v>
      </c>
      <c r="O81" s="28" t="str">
        <f t="shared" si="3"/>
        <v/>
      </c>
      <c r="P81" s="40"/>
      <c r="Q81" s="43">
        <f t="shared" si="4"/>
        <v>0</v>
      </c>
      <c r="S81" s="120" t="str">
        <f t="shared" si="5"/>
        <v/>
      </c>
      <c r="T81" s="121" t="str">
        <f t="shared" si="6"/>
        <v/>
      </c>
    </row>
    <row r="82" spans="1:20" ht="24.95" customHeight="1" x14ac:dyDescent="0.2">
      <c r="A82" s="139"/>
      <c r="B82" s="140"/>
      <c r="C82" s="140"/>
      <c r="D82" s="122"/>
      <c r="E82" s="111"/>
      <c r="F82" s="118"/>
      <c r="G82" s="33"/>
      <c r="H82" s="34"/>
      <c r="I82" s="27">
        <f t="shared" si="1"/>
        <v>0</v>
      </c>
      <c r="J82" s="34"/>
      <c r="K82" s="34"/>
      <c r="L82" s="34"/>
      <c r="M82" s="34"/>
      <c r="N82" s="29">
        <f t="shared" si="2"/>
        <v>0</v>
      </c>
      <c r="O82" s="28" t="str">
        <f t="shared" si="3"/>
        <v/>
      </c>
      <c r="P82" s="40"/>
      <c r="Q82" s="43">
        <f t="shared" si="4"/>
        <v>0</v>
      </c>
      <c r="S82" s="120" t="str">
        <f t="shared" si="5"/>
        <v/>
      </c>
      <c r="T82" s="121" t="str">
        <f t="shared" si="6"/>
        <v/>
      </c>
    </row>
    <row r="83" spans="1:20" ht="24.95" customHeight="1" x14ac:dyDescent="0.2">
      <c r="A83" s="139"/>
      <c r="B83" s="140"/>
      <c r="C83" s="140"/>
      <c r="D83" s="122"/>
      <c r="E83" s="111"/>
      <c r="F83" s="118"/>
      <c r="G83" s="33"/>
      <c r="H83" s="34"/>
      <c r="I83" s="27">
        <f t="shared" si="1"/>
        <v>0</v>
      </c>
      <c r="J83" s="34"/>
      <c r="K83" s="34"/>
      <c r="L83" s="34"/>
      <c r="M83" s="34"/>
      <c r="N83" s="29">
        <f t="shared" si="2"/>
        <v>0</v>
      </c>
      <c r="O83" s="28" t="str">
        <f t="shared" si="3"/>
        <v/>
      </c>
      <c r="P83" s="40"/>
      <c r="Q83" s="43">
        <f t="shared" si="4"/>
        <v>0</v>
      </c>
      <c r="S83" s="120" t="str">
        <f t="shared" si="5"/>
        <v/>
      </c>
      <c r="T83" s="121" t="str">
        <f t="shared" si="6"/>
        <v/>
      </c>
    </row>
    <row r="84" spans="1:20" ht="24.95" customHeight="1" x14ac:dyDescent="0.2">
      <c r="A84" s="139"/>
      <c r="B84" s="140"/>
      <c r="C84" s="140"/>
      <c r="D84" s="122"/>
      <c r="E84" s="111"/>
      <c r="F84" s="118"/>
      <c r="G84" s="33"/>
      <c r="H84" s="34"/>
      <c r="I84" s="27">
        <f t="shared" si="1"/>
        <v>0</v>
      </c>
      <c r="J84" s="34"/>
      <c r="K84" s="34"/>
      <c r="L84" s="34"/>
      <c r="M84" s="34"/>
      <c r="N84" s="29">
        <f t="shared" si="2"/>
        <v>0</v>
      </c>
      <c r="O84" s="28" t="str">
        <f t="shared" si="3"/>
        <v/>
      </c>
      <c r="P84" s="40"/>
      <c r="Q84" s="43">
        <f t="shared" si="4"/>
        <v>0</v>
      </c>
      <c r="S84" s="120" t="str">
        <f t="shared" si="5"/>
        <v/>
      </c>
      <c r="T84" s="121" t="str">
        <f t="shared" si="6"/>
        <v/>
      </c>
    </row>
    <row r="85" spans="1:20" ht="24.95" customHeight="1" x14ac:dyDescent="0.2">
      <c r="A85" s="139"/>
      <c r="B85" s="140"/>
      <c r="C85" s="140"/>
      <c r="D85" s="122"/>
      <c r="E85" s="111"/>
      <c r="F85" s="118"/>
      <c r="G85" s="33"/>
      <c r="H85" s="34"/>
      <c r="I85" s="27">
        <f t="shared" si="1"/>
        <v>0</v>
      </c>
      <c r="J85" s="34"/>
      <c r="K85" s="34"/>
      <c r="L85" s="34"/>
      <c r="M85" s="34"/>
      <c r="N85" s="29">
        <f t="shared" si="2"/>
        <v>0</v>
      </c>
      <c r="O85" s="28" t="str">
        <f t="shared" si="3"/>
        <v/>
      </c>
      <c r="P85" s="40"/>
      <c r="Q85" s="43">
        <f t="shared" si="4"/>
        <v>0</v>
      </c>
      <c r="S85" s="120" t="str">
        <f t="shared" si="5"/>
        <v/>
      </c>
      <c r="T85" s="121" t="str">
        <f t="shared" si="6"/>
        <v/>
      </c>
    </row>
    <row r="86" spans="1:20" ht="24.95" customHeight="1" x14ac:dyDescent="0.2">
      <c r="A86" s="139"/>
      <c r="B86" s="140"/>
      <c r="C86" s="140"/>
      <c r="D86" s="122"/>
      <c r="E86" s="111"/>
      <c r="F86" s="118"/>
      <c r="G86" s="33"/>
      <c r="H86" s="34"/>
      <c r="I86" s="27">
        <f t="shared" ref="I86:I131" si="7">ROUNDDOWN(G86*H86,2)</f>
        <v>0</v>
      </c>
      <c r="J86" s="34"/>
      <c r="K86" s="34"/>
      <c r="L86" s="34"/>
      <c r="M86" s="34"/>
      <c r="N86" s="29">
        <f t="shared" ref="N86:N131" si="8">SUM(J86:M86)</f>
        <v>0</v>
      </c>
      <c r="O86" s="28" t="str">
        <f t="shared" ref="O86:O131" si="9">IF(ROUNDDOWN(G86*H86,2)-ROUNDDOWN(SUM(J86:M86),2)=0,"","zlý súčet")</f>
        <v/>
      </c>
      <c r="P86" s="40"/>
      <c r="Q86" s="43">
        <f t="shared" ref="Q86:Q131" si="10">N86-P86</f>
        <v>0</v>
      </c>
      <c r="S86" s="120" t="str">
        <f t="shared" ref="S86:S131" si="11">IF(D86="menej rozvinuté regióny","MRR",IF(D86="iné regióny","ine_regiony",""))</f>
        <v/>
      </c>
      <c r="T86" s="121" t="str">
        <f t="shared" ref="T86:T131" si="12">IF(AND(I86&gt;0,OR(D86="",E86="")),"nekorektne zadané údaje",IF(AND(D86="iné regióny",OR(E86="výstup na prílohe I. ZFEU menej rozvinuté regióny",E86="výstup mimo prílohy I. ZFEU - PO, KE, BB, ZA kraj",E86="výstup mimo prílohy I. ZFEU - TN, NR, TT kraj")),"nekorektne zadané údaje",IF(AND(D86="menej rozvinuté regióny",OR(E86="výstup na prílohe I. ZFEU ostatné regióny (Bratislavský kraj)",E86="výstup mimo prílohy I. ZFEU - Bratislavský kraj")),"nekorektne zadané údaje","")))</f>
        <v/>
      </c>
    </row>
    <row r="87" spans="1:20" ht="24.95" customHeight="1" x14ac:dyDescent="0.2">
      <c r="A87" s="139"/>
      <c r="B87" s="140"/>
      <c r="C87" s="140"/>
      <c r="D87" s="122"/>
      <c r="E87" s="111"/>
      <c r="F87" s="118"/>
      <c r="G87" s="33"/>
      <c r="H87" s="34"/>
      <c r="I87" s="27">
        <f t="shared" si="7"/>
        <v>0</v>
      </c>
      <c r="J87" s="34"/>
      <c r="K87" s="34"/>
      <c r="L87" s="34"/>
      <c r="M87" s="34"/>
      <c r="N87" s="29">
        <f t="shared" si="8"/>
        <v>0</v>
      </c>
      <c r="O87" s="28" t="str">
        <f t="shared" si="9"/>
        <v/>
      </c>
      <c r="P87" s="40"/>
      <c r="Q87" s="43">
        <f t="shared" si="10"/>
        <v>0</v>
      </c>
      <c r="S87" s="120" t="str">
        <f t="shared" si="11"/>
        <v/>
      </c>
      <c r="T87" s="121" t="str">
        <f t="shared" si="12"/>
        <v/>
      </c>
    </row>
    <row r="88" spans="1:20" ht="24.95" customHeight="1" x14ac:dyDescent="0.2">
      <c r="A88" s="139"/>
      <c r="B88" s="140"/>
      <c r="C88" s="140"/>
      <c r="D88" s="122"/>
      <c r="E88" s="111"/>
      <c r="F88" s="118"/>
      <c r="G88" s="33"/>
      <c r="H88" s="34"/>
      <c r="I88" s="27">
        <f t="shared" si="7"/>
        <v>0</v>
      </c>
      <c r="J88" s="34"/>
      <c r="K88" s="34"/>
      <c r="L88" s="34"/>
      <c r="M88" s="34"/>
      <c r="N88" s="29">
        <f t="shared" si="8"/>
        <v>0</v>
      </c>
      <c r="O88" s="28" t="str">
        <f t="shared" si="9"/>
        <v/>
      </c>
      <c r="P88" s="40"/>
      <c r="Q88" s="43">
        <f t="shared" si="10"/>
        <v>0</v>
      </c>
      <c r="S88" s="120" t="str">
        <f t="shared" si="11"/>
        <v/>
      </c>
      <c r="T88" s="121" t="str">
        <f t="shared" si="12"/>
        <v/>
      </c>
    </row>
    <row r="89" spans="1:20" ht="24.95" customHeight="1" x14ac:dyDescent="0.2">
      <c r="A89" s="139"/>
      <c r="B89" s="140"/>
      <c r="C89" s="140"/>
      <c r="D89" s="122"/>
      <c r="E89" s="111"/>
      <c r="F89" s="118"/>
      <c r="G89" s="33"/>
      <c r="H89" s="34"/>
      <c r="I89" s="27">
        <f t="shared" si="7"/>
        <v>0</v>
      </c>
      <c r="J89" s="34"/>
      <c r="K89" s="34"/>
      <c r="L89" s="34"/>
      <c r="M89" s="34"/>
      <c r="N89" s="29">
        <f t="shared" si="8"/>
        <v>0</v>
      </c>
      <c r="O89" s="28" t="str">
        <f t="shared" si="9"/>
        <v/>
      </c>
      <c r="P89" s="40"/>
      <c r="Q89" s="43">
        <f t="shared" si="10"/>
        <v>0</v>
      </c>
      <c r="S89" s="120" t="str">
        <f t="shared" si="11"/>
        <v/>
      </c>
      <c r="T89" s="121" t="str">
        <f t="shared" si="12"/>
        <v/>
      </c>
    </row>
    <row r="90" spans="1:20" ht="24.95" customHeight="1" x14ac:dyDescent="0.2">
      <c r="A90" s="139"/>
      <c r="B90" s="140"/>
      <c r="C90" s="140"/>
      <c r="D90" s="122"/>
      <c r="E90" s="111"/>
      <c r="F90" s="118"/>
      <c r="G90" s="33"/>
      <c r="H90" s="34"/>
      <c r="I90" s="27">
        <f t="shared" si="7"/>
        <v>0</v>
      </c>
      <c r="J90" s="34"/>
      <c r="K90" s="34"/>
      <c r="L90" s="34"/>
      <c r="M90" s="34"/>
      <c r="N90" s="29">
        <f t="shared" si="8"/>
        <v>0</v>
      </c>
      <c r="O90" s="28" t="str">
        <f t="shared" si="9"/>
        <v/>
      </c>
      <c r="P90" s="40"/>
      <c r="Q90" s="43">
        <f t="shared" si="10"/>
        <v>0</v>
      </c>
      <c r="S90" s="120" t="str">
        <f t="shared" si="11"/>
        <v/>
      </c>
      <c r="T90" s="121" t="str">
        <f t="shared" si="12"/>
        <v/>
      </c>
    </row>
    <row r="91" spans="1:20" ht="24.95" customHeight="1" x14ac:dyDescent="0.2">
      <c r="A91" s="139"/>
      <c r="B91" s="140"/>
      <c r="C91" s="140"/>
      <c r="D91" s="122"/>
      <c r="E91" s="111"/>
      <c r="F91" s="118"/>
      <c r="G91" s="33"/>
      <c r="H91" s="34"/>
      <c r="I91" s="27">
        <f t="shared" si="7"/>
        <v>0</v>
      </c>
      <c r="J91" s="34"/>
      <c r="K91" s="34"/>
      <c r="L91" s="34"/>
      <c r="M91" s="34"/>
      <c r="N91" s="29">
        <f t="shared" si="8"/>
        <v>0</v>
      </c>
      <c r="O91" s="28" t="str">
        <f t="shared" si="9"/>
        <v/>
      </c>
      <c r="P91" s="40"/>
      <c r="Q91" s="43">
        <f t="shared" si="10"/>
        <v>0</v>
      </c>
      <c r="S91" s="120" t="str">
        <f t="shared" si="11"/>
        <v/>
      </c>
      <c r="T91" s="121" t="str">
        <f t="shared" si="12"/>
        <v/>
      </c>
    </row>
    <row r="92" spans="1:20" ht="24.95" customHeight="1" x14ac:dyDescent="0.2">
      <c r="A92" s="139"/>
      <c r="B92" s="140"/>
      <c r="C92" s="140"/>
      <c r="D92" s="122"/>
      <c r="E92" s="111"/>
      <c r="F92" s="118"/>
      <c r="G92" s="33"/>
      <c r="H92" s="34"/>
      <c r="I92" s="27">
        <f t="shared" si="7"/>
        <v>0</v>
      </c>
      <c r="J92" s="34"/>
      <c r="K92" s="34"/>
      <c r="L92" s="34"/>
      <c r="M92" s="34"/>
      <c r="N92" s="29">
        <f t="shared" si="8"/>
        <v>0</v>
      </c>
      <c r="O92" s="28" t="str">
        <f t="shared" si="9"/>
        <v/>
      </c>
      <c r="P92" s="40"/>
      <c r="Q92" s="43">
        <f t="shared" si="10"/>
        <v>0</v>
      </c>
      <c r="S92" s="120" t="str">
        <f t="shared" si="11"/>
        <v/>
      </c>
      <c r="T92" s="121" t="str">
        <f t="shared" si="12"/>
        <v/>
      </c>
    </row>
    <row r="93" spans="1:20" ht="24.95" customHeight="1" x14ac:dyDescent="0.2">
      <c r="A93" s="139"/>
      <c r="B93" s="140"/>
      <c r="C93" s="140"/>
      <c r="D93" s="122"/>
      <c r="E93" s="111"/>
      <c r="F93" s="118"/>
      <c r="G93" s="33"/>
      <c r="H93" s="34"/>
      <c r="I93" s="27">
        <f t="shared" si="7"/>
        <v>0</v>
      </c>
      <c r="J93" s="34"/>
      <c r="K93" s="34"/>
      <c r="L93" s="34"/>
      <c r="M93" s="34"/>
      <c r="N93" s="29">
        <f t="shared" si="8"/>
        <v>0</v>
      </c>
      <c r="O93" s="28" t="str">
        <f t="shared" si="9"/>
        <v/>
      </c>
      <c r="P93" s="40"/>
      <c r="Q93" s="43">
        <f t="shared" si="10"/>
        <v>0</v>
      </c>
      <c r="S93" s="120" t="str">
        <f t="shared" si="11"/>
        <v/>
      </c>
      <c r="T93" s="121" t="str">
        <f t="shared" si="12"/>
        <v/>
      </c>
    </row>
    <row r="94" spans="1:20" ht="24.95" customHeight="1" x14ac:dyDescent="0.2">
      <c r="A94" s="139"/>
      <c r="B94" s="140"/>
      <c r="C94" s="140"/>
      <c r="D94" s="122"/>
      <c r="E94" s="111"/>
      <c r="F94" s="118"/>
      <c r="G94" s="33"/>
      <c r="H94" s="34"/>
      <c r="I94" s="27">
        <f t="shared" si="7"/>
        <v>0</v>
      </c>
      <c r="J94" s="34"/>
      <c r="K94" s="34"/>
      <c r="L94" s="34"/>
      <c r="M94" s="34"/>
      <c r="N94" s="29">
        <f t="shared" si="8"/>
        <v>0</v>
      </c>
      <c r="O94" s="28" t="str">
        <f t="shared" si="9"/>
        <v/>
      </c>
      <c r="P94" s="40"/>
      <c r="Q94" s="43">
        <f t="shared" si="10"/>
        <v>0</v>
      </c>
      <c r="S94" s="120" t="str">
        <f t="shared" si="11"/>
        <v/>
      </c>
      <c r="T94" s="121" t="str">
        <f t="shared" si="12"/>
        <v/>
      </c>
    </row>
    <row r="95" spans="1:20" ht="24.95" customHeight="1" x14ac:dyDescent="0.2">
      <c r="A95" s="139"/>
      <c r="B95" s="140"/>
      <c r="C95" s="140"/>
      <c r="D95" s="122"/>
      <c r="E95" s="111"/>
      <c r="F95" s="118"/>
      <c r="G95" s="33"/>
      <c r="H95" s="34"/>
      <c r="I95" s="27">
        <f t="shared" si="7"/>
        <v>0</v>
      </c>
      <c r="J95" s="34"/>
      <c r="K95" s="34"/>
      <c r="L95" s="34"/>
      <c r="M95" s="34"/>
      <c r="N95" s="29">
        <f t="shared" si="8"/>
        <v>0</v>
      </c>
      <c r="O95" s="28" t="str">
        <f t="shared" si="9"/>
        <v/>
      </c>
      <c r="P95" s="40"/>
      <c r="Q95" s="43">
        <f t="shared" si="10"/>
        <v>0</v>
      </c>
      <c r="S95" s="120" t="str">
        <f t="shared" si="11"/>
        <v/>
      </c>
      <c r="T95" s="121" t="str">
        <f t="shared" si="12"/>
        <v/>
      </c>
    </row>
    <row r="96" spans="1:20" ht="24.95" customHeight="1" x14ac:dyDescent="0.2">
      <c r="A96" s="139"/>
      <c r="B96" s="140"/>
      <c r="C96" s="140"/>
      <c r="D96" s="122"/>
      <c r="E96" s="111"/>
      <c r="F96" s="118"/>
      <c r="G96" s="33"/>
      <c r="H96" s="34"/>
      <c r="I96" s="27">
        <f t="shared" si="7"/>
        <v>0</v>
      </c>
      <c r="J96" s="34"/>
      <c r="K96" s="34"/>
      <c r="L96" s="34"/>
      <c r="M96" s="34"/>
      <c r="N96" s="29">
        <f t="shared" si="8"/>
        <v>0</v>
      </c>
      <c r="O96" s="28" t="str">
        <f t="shared" si="9"/>
        <v/>
      </c>
      <c r="P96" s="40"/>
      <c r="Q96" s="43">
        <f t="shared" si="10"/>
        <v>0</v>
      </c>
      <c r="S96" s="120" t="str">
        <f t="shared" si="11"/>
        <v/>
      </c>
      <c r="T96" s="121" t="str">
        <f t="shared" si="12"/>
        <v/>
      </c>
    </row>
    <row r="97" spans="1:20" ht="24.95" customHeight="1" x14ac:dyDescent="0.2">
      <c r="A97" s="139"/>
      <c r="B97" s="140"/>
      <c r="C97" s="140"/>
      <c r="D97" s="122"/>
      <c r="E97" s="111"/>
      <c r="F97" s="118"/>
      <c r="G97" s="33"/>
      <c r="H97" s="34"/>
      <c r="I97" s="27">
        <f t="shared" si="7"/>
        <v>0</v>
      </c>
      <c r="J97" s="34"/>
      <c r="K97" s="34"/>
      <c r="L97" s="34"/>
      <c r="M97" s="34"/>
      <c r="N97" s="29">
        <f t="shared" si="8"/>
        <v>0</v>
      </c>
      <c r="O97" s="28" t="str">
        <f t="shared" si="9"/>
        <v/>
      </c>
      <c r="P97" s="40"/>
      <c r="Q97" s="43">
        <f t="shared" si="10"/>
        <v>0</v>
      </c>
      <c r="S97" s="120" t="str">
        <f t="shared" si="11"/>
        <v/>
      </c>
      <c r="T97" s="121" t="str">
        <f t="shared" si="12"/>
        <v/>
      </c>
    </row>
    <row r="98" spans="1:20" ht="24.95" customHeight="1" x14ac:dyDescent="0.2">
      <c r="A98" s="139"/>
      <c r="B98" s="140"/>
      <c r="C98" s="140"/>
      <c r="D98" s="122"/>
      <c r="E98" s="111"/>
      <c r="F98" s="118"/>
      <c r="G98" s="33"/>
      <c r="H98" s="34"/>
      <c r="I98" s="27">
        <f t="shared" si="7"/>
        <v>0</v>
      </c>
      <c r="J98" s="34"/>
      <c r="K98" s="34"/>
      <c r="L98" s="34"/>
      <c r="M98" s="34"/>
      <c r="N98" s="29">
        <f t="shared" si="8"/>
        <v>0</v>
      </c>
      <c r="O98" s="28" t="str">
        <f t="shared" si="9"/>
        <v/>
      </c>
      <c r="P98" s="40"/>
      <c r="Q98" s="43">
        <f t="shared" si="10"/>
        <v>0</v>
      </c>
      <c r="S98" s="120" t="str">
        <f t="shared" si="11"/>
        <v/>
      </c>
      <c r="T98" s="121" t="str">
        <f t="shared" si="12"/>
        <v/>
      </c>
    </row>
    <row r="99" spans="1:20" ht="24.95" customHeight="1" x14ac:dyDescent="0.2">
      <c r="A99" s="139"/>
      <c r="B99" s="140"/>
      <c r="C99" s="140"/>
      <c r="D99" s="122"/>
      <c r="E99" s="111"/>
      <c r="F99" s="118"/>
      <c r="G99" s="33"/>
      <c r="H99" s="34"/>
      <c r="I99" s="27">
        <f t="shared" si="7"/>
        <v>0</v>
      </c>
      <c r="J99" s="34"/>
      <c r="K99" s="34"/>
      <c r="L99" s="34"/>
      <c r="M99" s="34"/>
      <c r="N99" s="29">
        <f t="shared" si="8"/>
        <v>0</v>
      </c>
      <c r="O99" s="28" t="str">
        <f t="shared" si="9"/>
        <v/>
      </c>
      <c r="P99" s="40"/>
      <c r="Q99" s="43">
        <f t="shared" si="10"/>
        <v>0</v>
      </c>
      <c r="S99" s="120" t="str">
        <f t="shared" si="11"/>
        <v/>
      </c>
      <c r="T99" s="121" t="str">
        <f t="shared" si="12"/>
        <v/>
      </c>
    </row>
    <row r="100" spans="1:20" ht="24.95" customHeight="1" x14ac:dyDescent="0.2">
      <c r="A100" s="139"/>
      <c r="B100" s="140"/>
      <c r="C100" s="140"/>
      <c r="D100" s="122"/>
      <c r="E100" s="111"/>
      <c r="F100" s="118"/>
      <c r="G100" s="33"/>
      <c r="H100" s="34"/>
      <c r="I100" s="27">
        <f t="shared" si="7"/>
        <v>0</v>
      </c>
      <c r="J100" s="34"/>
      <c r="K100" s="34"/>
      <c r="L100" s="34"/>
      <c r="M100" s="34"/>
      <c r="N100" s="29">
        <f t="shared" si="8"/>
        <v>0</v>
      </c>
      <c r="O100" s="28" t="str">
        <f t="shared" si="9"/>
        <v/>
      </c>
      <c r="P100" s="40"/>
      <c r="Q100" s="43">
        <f t="shared" si="10"/>
        <v>0</v>
      </c>
      <c r="S100" s="120" t="str">
        <f t="shared" si="11"/>
        <v/>
      </c>
      <c r="T100" s="121" t="str">
        <f t="shared" si="12"/>
        <v/>
      </c>
    </row>
    <row r="101" spans="1:20" ht="24.95" customHeight="1" x14ac:dyDescent="0.2">
      <c r="A101" s="139"/>
      <c r="B101" s="140"/>
      <c r="C101" s="140"/>
      <c r="D101" s="122"/>
      <c r="E101" s="111"/>
      <c r="F101" s="118"/>
      <c r="G101" s="33"/>
      <c r="H101" s="34"/>
      <c r="I101" s="27">
        <f t="shared" si="7"/>
        <v>0</v>
      </c>
      <c r="J101" s="34"/>
      <c r="K101" s="34"/>
      <c r="L101" s="34"/>
      <c r="M101" s="34"/>
      <c r="N101" s="29">
        <f t="shared" si="8"/>
        <v>0</v>
      </c>
      <c r="O101" s="28" t="str">
        <f t="shared" si="9"/>
        <v/>
      </c>
      <c r="P101" s="40"/>
      <c r="Q101" s="43">
        <f t="shared" si="10"/>
        <v>0</v>
      </c>
      <c r="S101" s="120" t="str">
        <f t="shared" si="11"/>
        <v/>
      </c>
      <c r="T101" s="121" t="str">
        <f t="shared" si="12"/>
        <v/>
      </c>
    </row>
    <row r="102" spans="1:20" ht="24.95" customHeight="1" x14ac:dyDescent="0.2">
      <c r="A102" s="139"/>
      <c r="B102" s="140"/>
      <c r="C102" s="140"/>
      <c r="D102" s="122"/>
      <c r="E102" s="111"/>
      <c r="F102" s="118"/>
      <c r="G102" s="33"/>
      <c r="H102" s="34"/>
      <c r="I102" s="27">
        <f t="shared" si="7"/>
        <v>0</v>
      </c>
      <c r="J102" s="34"/>
      <c r="K102" s="34"/>
      <c r="L102" s="34"/>
      <c r="M102" s="34"/>
      <c r="N102" s="29">
        <f t="shared" si="8"/>
        <v>0</v>
      </c>
      <c r="O102" s="28" t="str">
        <f t="shared" si="9"/>
        <v/>
      </c>
      <c r="P102" s="40"/>
      <c r="Q102" s="43">
        <f t="shared" si="10"/>
        <v>0</v>
      </c>
      <c r="S102" s="120" t="str">
        <f t="shared" si="11"/>
        <v/>
      </c>
      <c r="T102" s="121" t="str">
        <f t="shared" si="12"/>
        <v/>
      </c>
    </row>
    <row r="103" spans="1:20" ht="24.95" customHeight="1" x14ac:dyDescent="0.2">
      <c r="A103" s="139"/>
      <c r="B103" s="140"/>
      <c r="C103" s="140"/>
      <c r="D103" s="122"/>
      <c r="E103" s="111"/>
      <c r="F103" s="118"/>
      <c r="G103" s="33"/>
      <c r="H103" s="34"/>
      <c r="I103" s="27">
        <f t="shared" si="7"/>
        <v>0</v>
      </c>
      <c r="J103" s="34"/>
      <c r="K103" s="34"/>
      <c r="L103" s="34"/>
      <c r="M103" s="34"/>
      <c r="N103" s="29">
        <f t="shared" si="8"/>
        <v>0</v>
      </c>
      <c r="O103" s="28" t="str">
        <f t="shared" si="9"/>
        <v/>
      </c>
      <c r="P103" s="40"/>
      <c r="Q103" s="43">
        <f t="shared" si="10"/>
        <v>0</v>
      </c>
      <c r="S103" s="120" t="str">
        <f t="shared" si="11"/>
        <v/>
      </c>
      <c r="T103" s="121" t="str">
        <f t="shared" si="12"/>
        <v/>
      </c>
    </row>
    <row r="104" spans="1:20" ht="24.95" customHeight="1" x14ac:dyDescent="0.2">
      <c r="A104" s="139"/>
      <c r="B104" s="140"/>
      <c r="C104" s="140"/>
      <c r="D104" s="122"/>
      <c r="E104" s="111"/>
      <c r="F104" s="118"/>
      <c r="G104" s="33"/>
      <c r="H104" s="34"/>
      <c r="I104" s="27">
        <f t="shared" si="7"/>
        <v>0</v>
      </c>
      <c r="J104" s="34"/>
      <c r="K104" s="34"/>
      <c r="L104" s="34"/>
      <c r="M104" s="34"/>
      <c r="N104" s="29">
        <f t="shared" si="8"/>
        <v>0</v>
      </c>
      <c r="O104" s="28" t="str">
        <f t="shared" si="9"/>
        <v/>
      </c>
      <c r="P104" s="40"/>
      <c r="Q104" s="43">
        <f t="shared" si="10"/>
        <v>0</v>
      </c>
      <c r="S104" s="120" t="str">
        <f t="shared" si="11"/>
        <v/>
      </c>
      <c r="T104" s="121" t="str">
        <f t="shared" si="12"/>
        <v/>
      </c>
    </row>
    <row r="105" spans="1:20" ht="24.95" customHeight="1" x14ac:dyDescent="0.2">
      <c r="A105" s="139"/>
      <c r="B105" s="140"/>
      <c r="C105" s="140"/>
      <c r="D105" s="122"/>
      <c r="E105" s="111"/>
      <c r="F105" s="118"/>
      <c r="G105" s="33"/>
      <c r="H105" s="34"/>
      <c r="I105" s="27">
        <f t="shared" si="7"/>
        <v>0</v>
      </c>
      <c r="J105" s="34"/>
      <c r="K105" s="34"/>
      <c r="L105" s="34"/>
      <c r="M105" s="34"/>
      <c r="N105" s="29">
        <f t="shared" si="8"/>
        <v>0</v>
      </c>
      <c r="O105" s="28" t="str">
        <f t="shared" si="9"/>
        <v/>
      </c>
      <c r="P105" s="40"/>
      <c r="Q105" s="43">
        <f t="shared" si="10"/>
        <v>0</v>
      </c>
      <c r="S105" s="120" t="str">
        <f t="shared" si="11"/>
        <v/>
      </c>
      <c r="T105" s="121" t="str">
        <f t="shared" si="12"/>
        <v/>
      </c>
    </row>
    <row r="106" spans="1:20" ht="24.95" customHeight="1" x14ac:dyDescent="0.2">
      <c r="A106" s="139"/>
      <c r="B106" s="140"/>
      <c r="C106" s="140"/>
      <c r="D106" s="122"/>
      <c r="E106" s="111"/>
      <c r="F106" s="118"/>
      <c r="G106" s="33"/>
      <c r="H106" s="34"/>
      <c r="I106" s="27">
        <f t="shared" si="7"/>
        <v>0</v>
      </c>
      <c r="J106" s="34"/>
      <c r="K106" s="34"/>
      <c r="L106" s="34"/>
      <c r="M106" s="34"/>
      <c r="N106" s="29">
        <f t="shared" si="8"/>
        <v>0</v>
      </c>
      <c r="O106" s="28" t="str">
        <f t="shared" si="9"/>
        <v/>
      </c>
      <c r="P106" s="40"/>
      <c r="Q106" s="43">
        <f t="shared" si="10"/>
        <v>0</v>
      </c>
      <c r="S106" s="120" t="str">
        <f t="shared" si="11"/>
        <v/>
      </c>
      <c r="T106" s="121" t="str">
        <f t="shared" si="12"/>
        <v/>
      </c>
    </row>
    <row r="107" spans="1:20" ht="24.95" customHeight="1" x14ac:dyDescent="0.2">
      <c r="A107" s="139"/>
      <c r="B107" s="140"/>
      <c r="C107" s="140"/>
      <c r="D107" s="122"/>
      <c r="E107" s="111"/>
      <c r="F107" s="118"/>
      <c r="G107" s="33"/>
      <c r="H107" s="34"/>
      <c r="I107" s="27">
        <f t="shared" si="7"/>
        <v>0</v>
      </c>
      <c r="J107" s="34"/>
      <c r="K107" s="34"/>
      <c r="L107" s="34"/>
      <c r="M107" s="34"/>
      <c r="N107" s="29">
        <f t="shared" si="8"/>
        <v>0</v>
      </c>
      <c r="O107" s="28" t="str">
        <f t="shared" si="9"/>
        <v/>
      </c>
      <c r="P107" s="40"/>
      <c r="Q107" s="43">
        <f t="shared" si="10"/>
        <v>0</v>
      </c>
      <c r="S107" s="120" t="str">
        <f t="shared" si="11"/>
        <v/>
      </c>
      <c r="T107" s="121" t="str">
        <f t="shared" si="12"/>
        <v/>
      </c>
    </row>
    <row r="108" spans="1:20" ht="24.95" customHeight="1" x14ac:dyDescent="0.2">
      <c r="A108" s="139"/>
      <c r="B108" s="140"/>
      <c r="C108" s="140"/>
      <c r="D108" s="122"/>
      <c r="E108" s="111"/>
      <c r="F108" s="118"/>
      <c r="G108" s="33"/>
      <c r="H108" s="34"/>
      <c r="I108" s="27">
        <f t="shared" si="7"/>
        <v>0</v>
      </c>
      <c r="J108" s="34"/>
      <c r="K108" s="34"/>
      <c r="L108" s="34"/>
      <c r="M108" s="34"/>
      <c r="N108" s="29">
        <f t="shared" si="8"/>
        <v>0</v>
      </c>
      <c r="O108" s="28" t="str">
        <f t="shared" si="9"/>
        <v/>
      </c>
      <c r="P108" s="40"/>
      <c r="Q108" s="43">
        <f t="shared" si="10"/>
        <v>0</v>
      </c>
      <c r="S108" s="120" t="str">
        <f t="shared" si="11"/>
        <v/>
      </c>
      <c r="T108" s="121" t="str">
        <f t="shared" si="12"/>
        <v/>
      </c>
    </row>
    <row r="109" spans="1:20" ht="24.95" customHeight="1" x14ac:dyDescent="0.2">
      <c r="A109" s="139"/>
      <c r="B109" s="140"/>
      <c r="C109" s="140"/>
      <c r="D109" s="122"/>
      <c r="E109" s="111"/>
      <c r="F109" s="118"/>
      <c r="G109" s="33"/>
      <c r="H109" s="34"/>
      <c r="I109" s="27">
        <f t="shared" si="7"/>
        <v>0</v>
      </c>
      <c r="J109" s="34"/>
      <c r="K109" s="34"/>
      <c r="L109" s="34"/>
      <c r="M109" s="34"/>
      <c r="N109" s="29">
        <f t="shared" si="8"/>
        <v>0</v>
      </c>
      <c r="O109" s="28" t="str">
        <f t="shared" si="9"/>
        <v/>
      </c>
      <c r="P109" s="40"/>
      <c r="Q109" s="43">
        <f t="shared" si="10"/>
        <v>0</v>
      </c>
      <c r="S109" s="120" t="str">
        <f t="shared" si="11"/>
        <v/>
      </c>
      <c r="T109" s="121" t="str">
        <f t="shared" si="12"/>
        <v/>
      </c>
    </row>
    <row r="110" spans="1:20" ht="24.95" customHeight="1" x14ac:dyDescent="0.2">
      <c r="A110" s="139"/>
      <c r="B110" s="140"/>
      <c r="C110" s="140"/>
      <c r="D110" s="122"/>
      <c r="E110" s="111"/>
      <c r="F110" s="118"/>
      <c r="G110" s="33"/>
      <c r="H110" s="34"/>
      <c r="I110" s="27">
        <f t="shared" si="7"/>
        <v>0</v>
      </c>
      <c r="J110" s="34"/>
      <c r="K110" s="34"/>
      <c r="L110" s="34"/>
      <c r="M110" s="34"/>
      <c r="N110" s="29">
        <f t="shared" si="8"/>
        <v>0</v>
      </c>
      <c r="O110" s="28" t="str">
        <f t="shared" si="9"/>
        <v/>
      </c>
      <c r="P110" s="40"/>
      <c r="Q110" s="43">
        <f t="shared" si="10"/>
        <v>0</v>
      </c>
      <c r="S110" s="120" t="str">
        <f t="shared" si="11"/>
        <v/>
      </c>
      <c r="T110" s="121" t="str">
        <f t="shared" si="12"/>
        <v/>
      </c>
    </row>
    <row r="111" spans="1:20" ht="24.95" customHeight="1" x14ac:dyDescent="0.2">
      <c r="A111" s="139"/>
      <c r="B111" s="140"/>
      <c r="C111" s="140"/>
      <c r="D111" s="122"/>
      <c r="E111" s="111"/>
      <c r="F111" s="118"/>
      <c r="G111" s="33"/>
      <c r="H111" s="34"/>
      <c r="I111" s="27">
        <f t="shared" si="7"/>
        <v>0</v>
      </c>
      <c r="J111" s="34"/>
      <c r="K111" s="34"/>
      <c r="L111" s="34"/>
      <c r="M111" s="34"/>
      <c r="N111" s="29">
        <f t="shared" si="8"/>
        <v>0</v>
      </c>
      <c r="O111" s="28" t="str">
        <f t="shared" si="9"/>
        <v/>
      </c>
      <c r="P111" s="40"/>
      <c r="Q111" s="43">
        <f t="shared" si="10"/>
        <v>0</v>
      </c>
      <c r="S111" s="120" t="str">
        <f t="shared" si="11"/>
        <v/>
      </c>
      <c r="T111" s="121" t="str">
        <f t="shared" si="12"/>
        <v/>
      </c>
    </row>
    <row r="112" spans="1:20" ht="24.95" customHeight="1" x14ac:dyDescent="0.2">
      <c r="A112" s="139"/>
      <c r="B112" s="140"/>
      <c r="C112" s="140"/>
      <c r="D112" s="122"/>
      <c r="E112" s="111"/>
      <c r="F112" s="118"/>
      <c r="G112" s="33"/>
      <c r="H112" s="34"/>
      <c r="I112" s="27">
        <f t="shared" si="7"/>
        <v>0</v>
      </c>
      <c r="J112" s="34"/>
      <c r="K112" s="34"/>
      <c r="L112" s="34"/>
      <c r="M112" s="34"/>
      <c r="N112" s="29">
        <f t="shared" si="8"/>
        <v>0</v>
      </c>
      <c r="O112" s="28" t="str">
        <f t="shared" si="9"/>
        <v/>
      </c>
      <c r="P112" s="40"/>
      <c r="Q112" s="43">
        <f t="shared" si="10"/>
        <v>0</v>
      </c>
      <c r="S112" s="120" t="str">
        <f t="shared" si="11"/>
        <v/>
      </c>
      <c r="T112" s="121" t="str">
        <f t="shared" si="12"/>
        <v/>
      </c>
    </row>
    <row r="113" spans="1:20" ht="24.95" customHeight="1" x14ac:dyDescent="0.2">
      <c r="A113" s="139"/>
      <c r="B113" s="140"/>
      <c r="C113" s="140"/>
      <c r="D113" s="122"/>
      <c r="E113" s="111"/>
      <c r="F113" s="118"/>
      <c r="G113" s="33"/>
      <c r="H113" s="34"/>
      <c r="I113" s="27">
        <f t="shared" si="7"/>
        <v>0</v>
      </c>
      <c r="J113" s="34"/>
      <c r="K113" s="34"/>
      <c r="L113" s="34"/>
      <c r="M113" s="34"/>
      <c r="N113" s="29">
        <f t="shared" si="8"/>
        <v>0</v>
      </c>
      <c r="O113" s="28" t="str">
        <f t="shared" si="9"/>
        <v/>
      </c>
      <c r="P113" s="40"/>
      <c r="Q113" s="43">
        <f t="shared" si="10"/>
        <v>0</v>
      </c>
      <c r="S113" s="120" t="str">
        <f t="shared" si="11"/>
        <v/>
      </c>
      <c r="T113" s="121" t="str">
        <f t="shared" si="12"/>
        <v/>
      </c>
    </row>
    <row r="114" spans="1:20" ht="24.95" customHeight="1" x14ac:dyDescent="0.2">
      <c r="A114" s="139"/>
      <c r="B114" s="140"/>
      <c r="C114" s="140"/>
      <c r="D114" s="122"/>
      <c r="E114" s="111"/>
      <c r="F114" s="118"/>
      <c r="G114" s="33"/>
      <c r="H114" s="34"/>
      <c r="I114" s="27">
        <f t="shared" si="7"/>
        <v>0</v>
      </c>
      <c r="J114" s="34"/>
      <c r="K114" s="34"/>
      <c r="L114" s="34"/>
      <c r="M114" s="34"/>
      <c r="N114" s="29">
        <f t="shared" si="8"/>
        <v>0</v>
      </c>
      <c r="O114" s="28" t="str">
        <f t="shared" si="9"/>
        <v/>
      </c>
      <c r="P114" s="40"/>
      <c r="Q114" s="43">
        <f t="shared" si="10"/>
        <v>0</v>
      </c>
      <c r="S114" s="120" t="str">
        <f t="shared" si="11"/>
        <v/>
      </c>
      <c r="T114" s="121" t="str">
        <f t="shared" si="12"/>
        <v/>
      </c>
    </row>
    <row r="115" spans="1:20" ht="24.95" customHeight="1" x14ac:dyDescent="0.2">
      <c r="A115" s="139"/>
      <c r="B115" s="140"/>
      <c r="C115" s="140"/>
      <c r="D115" s="122"/>
      <c r="E115" s="111"/>
      <c r="F115" s="118"/>
      <c r="G115" s="33"/>
      <c r="H115" s="34"/>
      <c r="I115" s="27">
        <f t="shared" si="7"/>
        <v>0</v>
      </c>
      <c r="J115" s="34"/>
      <c r="K115" s="34"/>
      <c r="L115" s="34"/>
      <c r="M115" s="34"/>
      <c r="N115" s="29">
        <f t="shared" si="8"/>
        <v>0</v>
      </c>
      <c r="O115" s="28" t="str">
        <f t="shared" si="9"/>
        <v/>
      </c>
      <c r="P115" s="40"/>
      <c r="Q115" s="43">
        <f t="shared" si="10"/>
        <v>0</v>
      </c>
      <c r="S115" s="120" t="str">
        <f t="shared" si="11"/>
        <v/>
      </c>
      <c r="T115" s="121" t="str">
        <f t="shared" si="12"/>
        <v/>
      </c>
    </row>
    <row r="116" spans="1:20" ht="24.95" customHeight="1" x14ac:dyDescent="0.2">
      <c r="A116" s="139"/>
      <c r="B116" s="140"/>
      <c r="C116" s="140"/>
      <c r="D116" s="122"/>
      <c r="E116" s="111"/>
      <c r="F116" s="118"/>
      <c r="G116" s="33"/>
      <c r="H116" s="34"/>
      <c r="I116" s="27">
        <f t="shared" si="7"/>
        <v>0</v>
      </c>
      <c r="J116" s="34"/>
      <c r="K116" s="34"/>
      <c r="L116" s="34"/>
      <c r="M116" s="34"/>
      <c r="N116" s="29">
        <f t="shared" si="8"/>
        <v>0</v>
      </c>
      <c r="O116" s="28" t="str">
        <f t="shared" si="9"/>
        <v/>
      </c>
      <c r="P116" s="40"/>
      <c r="Q116" s="43">
        <f t="shared" si="10"/>
        <v>0</v>
      </c>
      <c r="S116" s="120" t="str">
        <f t="shared" si="11"/>
        <v/>
      </c>
      <c r="T116" s="121" t="str">
        <f t="shared" si="12"/>
        <v/>
      </c>
    </row>
    <row r="117" spans="1:20" ht="24.95" customHeight="1" x14ac:dyDescent="0.2">
      <c r="A117" s="139"/>
      <c r="B117" s="140"/>
      <c r="C117" s="140"/>
      <c r="D117" s="122"/>
      <c r="E117" s="111"/>
      <c r="F117" s="118"/>
      <c r="G117" s="33"/>
      <c r="H117" s="34"/>
      <c r="I117" s="27">
        <f t="shared" si="7"/>
        <v>0</v>
      </c>
      <c r="J117" s="34"/>
      <c r="K117" s="34"/>
      <c r="L117" s="34"/>
      <c r="M117" s="34"/>
      <c r="N117" s="29">
        <f t="shared" si="8"/>
        <v>0</v>
      </c>
      <c r="O117" s="28" t="str">
        <f t="shared" si="9"/>
        <v/>
      </c>
      <c r="P117" s="40"/>
      <c r="Q117" s="43">
        <f t="shared" si="10"/>
        <v>0</v>
      </c>
      <c r="S117" s="120" t="str">
        <f t="shared" si="11"/>
        <v/>
      </c>
      <c r="T117" s="121" t="str">
        <f t="shared" si="12"/>
        <v/>
      </c>
    </row>
    <row r="118" spans="1:20" ht="24.95" customHeight="1" x14ac:dyDescent="0.2">
      <c r="A118" s="139"/>
      <c r="B118" s="140"/>
      <c r="C118" s="140"/>
      <c r="D118" s="122"/>
      <c r="E118" s="111"/>
      <c r="F118" s="118"/>
      <c r="G118" s="33"/>
      <c r="H118" s="34"/>
      <c r="I118" s="27">
        <f t="shared" si="7"/>
        <v>0</v>
      </c>
      <c r="J118" s="34"/>
      <c r="K118" s="34"/>
      <c r="L118" s="34"/>
      <c r="M118" s="34"/>
      <c r="N118" s="29">
        <f t="shared" si="8"/>
        <v>0</v>
      </c>
      <c r="O118" s="28" t="str">
        <f t="shared" si="9"/>
        <v/>
      </c>
      <c r="P118" s="40"/>
      <c r="Q118" s="43">
        <f t="shared" si="10"/>
        <v>0</v>
      </c>
      <c r="S118" s="120" t="str">
        <f t="shared" si="11"/>
        <v/>
      </c>
      <c r="T118" s="121" t="str">
        <f t="shared" si="12"/>
        <v/>
      </c>
    </row>
    <row r="119" spans="1:20" ht="24.95" customHeight="1" x14ac:dyDescent="0.2">
      <c r="A119" s="139"/>
      <c r="B119" s="140"/>
      <c r="C119" s="140"/>
      <c r="D119" s="122"/>
      <c r="E119" s="111"/>
      <c r="F119" s="118"/>
      <c r="G119" s="33"/>
      <c r="H119" s="34"/>
      <c r="I119" s="27">
        <f t="shared" si="7"/>
        <v>0</v>
      </c>
      <c r="J119" s="34"/>
      <c r="K119" s="34"/>
      <c r="L119" s="34"/>
      <c r="M119" s="34"/>
      <c r="N119" s="29">
        <f t="shared" si="8"/>
        <v>0</v>
      </c>
      <c r="O119" s="28" t="str">
        <f t="shared" si="9"/>
        <v/>
      </c>
      <c r="P119" s="40"/>
      <c r="Q119" s="43">
        <f t="shared" si="10"/>
        <v>0</v>
      </c>
      <c r="S119" s="120" t="str">
        <f t="shared" si="11"/>
        <v/>
      </c>
      <c r="T119" s="121" t="str">
        <f t="shared" si="12"/>
        <v/>
      </c>
    </row>
    <row r="120" spans="1:20" ht="24.95" customHeight="1" x14ac:dyDescent="0.2">
      <c r="A120" s="139"/>
      <c r="B120" s="140"/>
      <c r="C120" s="140"/>
      <c r="D120" s="122"/>
      <c r="E120" s="111"/>
      <c r="F120" s="118"/>
      <c r="G120" s="33"/>
      <c r="H120" s="34"/>
      <c r="I120" s="27">
        <f t="shared" si="7"/>
        <v>0</v>
      </c>
      <c r="J120" s="34"/>
      <c r="K120" s="34"/>
      <c r="L120" s="34"/>
      <c r="M120" s="34"/>
      <c r="N120" s="29">
        <f t="shared" si="8"/>
        <v>0</v>
      </c>
      <c r="O120" s="28" t="str">
        <f t="shared" si="9"/>
        <v/>
      </c>
      <c r="P120" s="40"/>
      <c r="Q120" s="43">
        <f t="shared" si="10"/>
        <v>0</v>
      </c>
      <c r="S120" s="120" t="str">
        <f t="shared" si="11"/>
        <v/>
      </c>
      <c r="T120" s="121" t="str">
        <f t="shared" si="12"/>
        <v/>
      </c>
    </row>
    <row r="121" spans="1:20" ht="24.95" customHeight="1" x14ac:dyDescent="0.2">
      <c r="A121" s="139"/>
      <c r="B121" s="140"/>
      <c r="C121" s="140"/>
      <c r="D121" s="122"/>
      <c r="E121" s="111"/>
      <c r="F121" s="118"/>
      <c r="G121" s="33"/>
      <c r="H121" s="34"/>
      <c r="I121" s="27">
        <f t="shared" si="7"/>
        <v>0</v>
      </c>
      <c r="J121" s="34"/>
      <c r="K121" s="34"/>
      <c r="L121" s="34"/>
      <c r="M121" s="34"/>
      <c r="N121" s="29">
        <f t="shared" si="8"/>
        <v>0</v>
      </c>
      <c r="O121" s="28" t="str">
        <f t="shared" si="9"/>
        <v/>
      </c>
      <c r="P121" s="40"/>
      <c r="Q121" s="43">
        <f t="shared" si="10"/>
        <v>0</v>
      </c>
      <c r="S121" s="120" t="str">
        <f t="shared" si="11"/>
        <v/>
      </c>
      <c r="T121" s="121" t="str">
        <f t="shared" si="12"/>
        <v/>
      </c>
    </row>
    <row r="122" spans="1:20" ht="24.95" customHeight="1" x14ac:dyDescent="0.2">
      <c r="A122" s="139"/>
      <c r="B122" s="140"/>
      <c r="C122" s="140"/>
      <c r="D122" s="122"/>
      <c r="E122" s="111"/>
      <c r="F122" s="118"/>
      <c r="G122" s="33"/>
      <c r="H122" s="34"/>
      <c r="I122" s="27">
        <f t="shared" si="7"/>
        <v>0</v>
      </c>
      <c r="J122" s="34"/>
      <c r="K122" s="34"/>
      <c r="L122" s="34"/>
      <c r="M122" s="34"/>
      <c r="N122" s="29">
        <f t="shared" si="8"/>
        <v>0</v>
      </c>
      <c r="O122" s="28" t="str">
        <f t="shared" si="9"/>
        <v/>
      </c>
      <c r="P122" s="40"/>
      <c r="Q122" s="43">
        <f t="shared" si="10"/>
        <v>0</v>
      </c>
      <c r="S122" s="120" t="str">
        <f t="shared" si="11"/>
        <v/>
      </c>
      <c r="T122" s="121" t="str">
        <f t="shared" si="12"/>
        <v/>
      </c>
    </row>
    <row r="123" spans="1:20" ht="24.95" customHeight="1" x14ac:dyDescent="0.2">
      <c r="A123" s="139"/>
      <c r="B123" s="140"/>
      <c r="C123" s="140"/>
      <c r="D123" s="122"/>
      <c r="E123" s="111"/>
      <c r="F123" s="118"/>
      <c r="G123" s="33"/>
      <c r="H123" s="34"/>
      <c r="I123" s="27">
        <f t="shared" si="7"/>
        <v>0</v>
      </c>
      <c r="J123" s="34"/>
      <c r="K123" s="34"/>
      <c r="L123" s="34"/>
      <c r="M123" s="34"/>
      <c r="N123" s="29">
        <f t="shared" si="8"/>
        <v>0</v>
      </c>
      <c r="O123" s="28" t="str">
        <f t="shared" si="9"/>
        <v/>
      </c>
      <c r="P123" s="40"/>
      <c r="Q123" s="43">
        <f t="shared" si="10"/>
        <v>0</v>
      </c>
      <c r="S123" s="120" t="str">
        <f t="shared" si="11"/>
        <v/>
      </c>
      <c r="T123" s="121" t="str">
        <f t="shared" si="12"/>
        <v/>
      </c>
    </row>
    <row r="124" spans="1:20" ht="24.95" customHeight="1" x14ac:dyDescent="0.2">
      <c r="A124" s="139"/>
      <c r="B124" s="140"/>
      <c r="C124" s="140"/>
      <c r="D124" s="122"/>
      <c r="E124" s="111"/>
      <c r="F124" s="118"/>
      <c r="G124" s="33"/>
      <c r="H124" s="34"/>
      <c r="I124" s="27">
        <f t="shared" si="7"/>
        <v>0</v>
      </c>
      <c r="J124" s="34"/>
      <c r="K124" s="34"/>
      <c r="L124" s="34"/>
      <c r="M124" s="34"/>
      <c r="N124" s="29">
        <f t="shared" si="8"/>
        <v>0</v>
      </c>
      <c r="O124" s="28" t="str">
        <f t="shared" si="9"/>
        <v/>
      </c>
      <c r="P124" s="40"/>
      <c r="Q124" s="43">
        <f t="shared" si="10"/>
        <v>0</v>
      </c>
      <c r="S124" s="120" t="str">
        <f t="shared" si="11"/>
        <v/>
      </c>
      <c r="T124" s="121" t="str">
        <f t="shared" si="12"/>
        <v/>
      </c>
    </row>
    <row r="125" spans="1:20" ht="24.95" customHeight="1" x14ac:dyDescent="0.2">
      <c r="A125" s="139"/>
      <c r="B125" s="140"/>
      <c r="C125" s="140"/>
      <c r="D125" s="122"/>
      <c r="E125" s="111"/>
      <c r="F125" s="118"/>
      <c r="G125" s="33"/>
      <c r="H125" s="34"/>
      <c r="I125" s="27">
        <f t="shared" si="7"/>
        <v>0</v>
      </c>
      <c r="J125" s="34"/>
      <c r="K125" s="34"/>
      <c r="L125" s="34"/>
      <c r="M125" s="34"/>
      <c r="N125" s="29">
        <f t="shared" si="8"/>
        <v>0</v>
      </c>
      <c r="O125" s="28" t="str">
        <f t="shared" si="9"/>
        <v/>
      </c>
      <c r="P125" s="40"/>
      <c r="Q125" s="43">
        <f t="shared" si="10"/>
        <v>0</v>
      </c>
      <c r="S125" s="120" t="str">
        <f t="shared" si="11"/>
        <v/>
      </c>
      <c r="T125" s="121" t="str">
        <f t="shared" si="12"/>
        <v/>
      </c>
    </row>
    <row r="126" spans="1:20" ht="24.95" customHeight="1" x14ac:dyDescent="0.2">
      <c r="A126" s="139"/>
      <c r="B126" s="140"/>
      <c r="C126" s="140"/>
      <c r="D126" s="122"/>
      <c r="E126" s="111"/>
      <c r="F126" s="118"/>
      <c r="G126" s="33"/>
      <c r="H126" s="34"/>
      <c r="I126" s="27">
        <f t="shared" si="7"/>
        <v>0</v>
      </c>
      <c r="J126" s="34"/>
      <c r="K126" s="34"/>
      <c r="L126" s="34"/>
      <c r="M126" s="34"/>
      <c r="N126" s="29">
        <f t="shared" si="8"/>
        <v>0</v>
      </c>
      <c r="O126" s="28" t="str">
        <f t="shared" si="9"/>
        <v/>
      </c>
      <c r="P126" s="40"/>
      <c r="Q126" s="43">
        <f t="shared" si="10"/>
        <v>0</v>
      </c>
      <c r="S126" s="120" t="str">
        <f t="shared" si="11"/>
        <v/>
      </c>
      <c r="T126" s="121" t="str">
        <f t="shared" si="12"/>
        <v/>
      </c>
    </row>
    <row r="127" spans="1:20" ht="24.95" customHeight="1" x14ac:dyDescent="0.2">
      <c r="A127" s="139"/>
      <c r="B127" s="140"/>
      <c r="C127" s="140"/>
      <c r="D127" s="122"/>
      <c r="E127" s="111"/>
      <c r="F127" s="118"/>
      <c r="G127" s="33"/>
      <c r="H127" s="34"/>
      <c r="I127" s="27">
        <f t="shared" si="7"/>
        <v>0</v>
      </c>
      <c r="J127" s="34"/>
      <c r="K127" s="34"/>
      <c r="L127" s="34"/>
      <c r="M127" s="34"/>
      <c r="N127" s="29">
        <f t="shared" si="8"/>
        <v>0</v>
      </c>
      <c r="O127" s="28" t="str">
        <f t="shared" si="9"/>
        <v/>
      </c>
      <c r="P127" s="40"/>
      <c r="Q127" s="43">
        <f t="shared" si="10"/>
        <v>0</v>
      </c>
      <c r="S127" s="120" t="str">
        <f t="shared" si="11"/>
        <v/>
      </c>
      <c r="T127" s="121" t="str">
        <f t="shared" si="12"/>
        <v/>
      </c>
    </row>
    <row r="128" spans="1:20" ht="24.95" customHeight="1" x14ac:dyDescent="0.2">
      <c r="A128" s="139"/>
      <c r="B128" s="140"/>
      <c r="C128" s="140"/>
      <c r="D128" s="122"/>
      <c r="E128" s="111"/>
      <c r="F128" s="118"/>
      <c r="G128" s="33"/>
      <c r="H128" s="34"/>
      <c r="I128" s="27">
        <f t="shared" si="7"/>
        <v>0</v>
      </c>
      <c r="J128" s="34"/>
      <c r="K128" s="34"/>
      <c r="L128" s="34"/>
      <c r="M128" s="34"/>
      <c r="N128" s="29">
        <f t="shared" si="8"/>
        <v>0</v>
      </c>
      <c r="O128" s="28" t="str">
        <f t="shared" si="9"/>
        <v/>
      </c>
      <c r="P128" s="40"/>
      <c r="Q128" s="43">
        <f t="shared" si="10"/>
        <v>0</v>
      </c>
      <c r="S128" s="120" t="str">
        <f t="shared" si="11"/>
        <v/>
      </c>
      <c r="T128" s="121" t="str">
        <f t="shared" si="12"/>
        <v/>
      </c>
    </row>
    <row r="129" spans="1:20" ht="24.95" customHeight="1" x14ac:dyDescent="0.2">
      <c r="A129" s="139"/>
      <c r="B129" s="140"/>
      <c r="C129" s="140"/>
      <c r="D129" s="122"/>
      <c r="E129" s="111"/>
      <c r="F129" s="118"/>
      <c r="G129" s="33"/>
      <c r="H129" s="34"/>
      <c r="I129" s="27">
        <f t="shared" si="7"/>
        <v>0</v>
      </c>
      <c r="J129" s="34"/>
      <c r="K129" s="34"/>
      <c r="L129" s="34"/>
      <c r="M129" s="34"/>
      <c r="N129" s="29">
        <f t="shared" si="8"/>
        <v>0</v>
      </c>
      <c r="O129" s="28" t="str">
        <f t="shared" si="9"/>
        <v/>
      </c>
      <c r="P129" s="40"/>
      <c r="Q129" s="43">
        <f t="shared" si="10"/>
        <v>0</v>
      </c>
      <c r="S129" s="120" t="str">
        <f t="shared" si="11"/>
        <v/>
      </c>
      <c r="T129" s="121" t="str">
        <f t="shared" si="12"/>
        <v/>
      </c>
    </row>
    <row r="130" spans="1:20" ht="24.95" customHeight="1" x14ac:dyDescent="0.2">
      <c r="A130" s="139"/>
      <c r="B130" s="140"/>
      <c r="C130" s="140"/>
      <c r="D130" s="122"/>
      <c r="E130" s="111"/>
      <c r="F130" s="118"/>
      <c r="G130" s="33"/>
      <c r="H130" s="34"/>
      <c r="I130" s="27">
        <f t="shared" si="7"/>
        <v>0</v>
      </c>
      <c r="J130" s="34"/>
      <c r="K130" s="34"/>
      <c r="L130" s="34"/>
      <c r="M130" s="34"/>
      <c r="N130" s="29">
        <f t="shared" si="8"/>
        <v>0</v>
      </c>
      <c r="O130" s="28" t="str">
        <f t="shared" si="9"/>
        <v/>
      </c>
      <c r="P130" s="40"/>
      <c r="Q130" s="43">
        <f t="shared" si="10"/>
        <v>0</v>
      </c>
      <c r="S130" s="120" t="str">
        <f t="shared" si="11"/>
        <v/>
      </c>
      <c r="T130" s="121" t="str">
        <f t="shared" si="12"/>
        <v/>
      </c>
    </row>
    <row r="131" spans="1:20" ht="24.95" customHeight="1" thickBot="1" x14ac:dyDescent="0.25">
      <c r="A131" s="141"/>
      <c r="B131" s="142"/>
      <c r="C131" s="142"/>
      <c r="D131" s="123"/>
      <c r="E131" s="113"/>
      <c r="F131" s="119"/>
      <c r="G131" s="35"/>
      <c r="H131" s="36"/>
      <c r="I131" s="55">
        <f t="shared" si="7"/>
        <v>0</v>
      </c>
      <c r="J131" s="36"/>
      <c r="K131" s="36"/>
      <c r="L131" s="36"/>
      <c r="M131" s="36"/>
      <c r="N131" s="30">
        <f t="shared" si="8"/>
        <v>0</v>
      </c>
      <c r="O131" s="56" t="str">
        <f t="shared" si="9"/>
        <v/>
      </c>
      <c r="P131" s="41"/>
      <c r="Q131" s="44">
        <f t="shared" si="10"/>
        <v>0</v>
      </c>
      <c r="S131" s="120" t="str">
        <f t="shared" si="11"/>
        <v/>
      </c>
      <c r="T131" s="121" t="str">
        <f t="shared" si="12"/>
        <v/>
      </c>
    </row>
  </sheetData>
  <sheetProtection password="CD91" sheet="1" objects="1" scenarios="1"/>
  <mergeCells count="133">
    <mergeCell ref="G19:Q19"/>
    <mergeCell ref="K6:L6"/>
    <mergeCell ref="P6:Q6"/>
    <mergeCell ref="A9:E10"/>
    <mergeCell ref="G9:Q9"/>
    <mergeCell ref="A11:E11"/>
    <mergeCell ref="A12:E12"/>
    <mergeCell ref="N1:O1"/>
    <mergeCell ref="K3:L3"/>
    <mergeCell ref="P3:Q3"/>
    <mergeCell ref="K4:L4"/>
    <mergeCell ref="P4:Q4"/>
    <mergeCell ref="K5:L5"/>
    <mergeCell ref="P5:Q5"/>
    <mergeCell ref="D19:D20"/>
    <mergeCell ref="F19:F20"/>
    <mergeCell ref="J1:K1"/>
    <mergeCell ref="A21:C21"/>
    <mergeCell ref="A22:C22"/>
    <mergeCell ref="A23:C23"/>
    <mergeCell ref="A24:C24"/>
    <mergeCell ref="A25:C25"/>
    <mergeCell ref="A26:C26"/>
    <mergeCell ref="A13:E13"/>
    <mergeCell ref="A14:E14"/>
    <mergeCell ref="A15:E15"/>
    <mergeCell ref="A16:E16"/>
    <mergeCell ref="E19:E20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29:C129"/>
    <mergeCell ref="A130:C130"/>
    <mergeCell ref="A131:C131"/>
    <mergeCell ref="A123:C123"/>
    <mergeCell ref="A124:C124"/>
    <mergeCell ref="A125:C125"/>
    <mergeCell ref="A126:C126"/>
    <mergeCell ref="A127:C127"/>
    <mergeCell ref="A128:C128"/>
  </mergeCells>
  <conditionalFormatting sqref="O21:O131">
    <cfRule type="cellIs" dxfId="93" priority="10" operator="equal">
      <formula>"zlý súčet"</formula>
    </cfRule>
  </conditionalFormatting>
  <conditionalFormatting sqref="N1">
    <cfRule type="cellIs" dxfId="92" priority="9" operator="equal">
      <formula>"nekorektne zadané údaje"</formula>
    </cfRule>
  </conditionalFormatting>
  <conditionalFormatting sqref="J1:K1">
    <cfRule type="cellIs" dxfId="91" priority="7" operator="equal">
      <formula>"v"</formula>
    </cfRule>
    <cfRule type="cellIs" dxfId="90" priority="8" operator="equal">
      <formula>"sú nekorektne zadané údaje"</formula>
    </cfRule>
  </conditionalFormatting>
  <conditionalFormatting sqref="G1">
    <cfRule type="cellIs" dxfId="89" priority="6" operator="equal">
      <formula>"v"</formula>
    </cfRule>
  </conditionalFormatting>
  <conditionalFormatting sqref="I1">
    <cfRule type="cellIs" dxfId="88" priority="3" operator="equal">
      <formula>"riadkoch"</formula>
    </cfRule>
    <cfRule type="cellIs" dxfId="87" priority="4" operator="equal">
      <formula>"riadku"</formula>
    </cfRule>
  </conditionalFormatting>
  <conditionalFormatting sqref="H1">
    <cfRule type="cellIs" dxfId="86" priority="1" operator="equal">
      <formula>"jednom"</formula>
    </cfRule>
    <cfRule type="expression" dxfId="85" priority="2">
      <formula>$H$1&lt;&gt;""</formula>
    </cfRule>
  </conditionalFormatting>
  <dataValidations count="3">
    <dataValidation type="list" allowBlank="1" showInputMessage="1" showErrorMessage="1" sqref="D21:D131">
      <formula1>$S$8:$S$10</formula1>
    </dataValidation>
    <dataValidation type="list" allowBlank="1" showInputMessage="1" showErrorMessage="1" sqref="E21:E131">
      <formula1>INDIRECT(S21)</formula1>
    </dataValidation>
    <dataValidation type="list" allowBlank="1" showInputMessage="1" showErrorMessage="1" sqref="F21:F131">
      <formula1>$S$17:$S$19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workbookViewId="0">
      <selection activeCell="N1" sqref="N1:O1"/>
    </sheetView>
  </sheetViews>
  <sheetFormatPr defaultRowHeight="12" x14ac:dyDescent="0.2"/>
  <cols>
    <col min="1" max="4" width="12.7109375" style="1" customWidth="1"/>
    <col min="5" max="6" width="23.710937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19" x14ac:dyDescent="0.2">
      <c r="A1" s="1" t="s">
        <v>70</v>
      </c>
      <c r="G1" s="134" t="str">
        <f>IF(H1="","","v")</f>
        <v/>
      </c>
      <c r="H1" s="134" t="str">
        <f>IF(T20=0,"",IF(T20=1,"jednom",TRANSPOSE(T20)))</f>
        <v/>
      </c>
      <c r="I1" s="134" t="str">
        <f>IF(H1="","",IF(H1="jednom","riadku","riadkoch"))</f>
        <v/>
      </c>
      <c r="J1" s="168" t="str">
        <f>IF(H1="","","sú nekorektne zadané údaje")</f>
        <v/>
      </c>
      <c r="K1" s="168"/>
      <c r="N1" s="168" t="str">
        <f>IF((Q11+Q12+Q13+Q14+Q15)&lt;&gt;SUM(Q21:Q131),"nekorektne zadané údaje","")</f>
        <v/>
      </c>
      <c r="O1" s="168"/>
    </row>
    <row r="2" spans="1:19" x14ac:dyDescent="0.2">
      <c r="A2" s="25" t="s">
        <v>0</v>
      </c>
      <c r="S2" s="1" t="s">
        <v>54</v>
      </c>
    </row>
    <row r="3" spans="1:19" ht="15" customHeight="1" x14ac:dyDescent="0.2">
      <c r="A3" s="25"/>
      <c r="I3" s="54"/>
      <c r="J3" s="57" t="s">
        <v>43</v>
      </c>
      <c r="K3" s="158"/>
      <c r="L3" s="158"/>
      <c r="M3" s="54"/>
      <c r="N3" s="54"/>
      <c r="O3" s="57" t="s">
        <v>43</v>
      </c>
      <c r="P3" s="158"/>
      <c r="Q3" s="158"/>
      <c r="S3" s="1" t="s">
        <v>55</v>
      </c>
    </row>
    <row r="4" spans="1:19" ht="15" customHeight="1" x14ac:dyDescent="0.2">
      <c r="A4" s="25"/>
      <c r="I4" s="54"/>
      <c r="J4" s="57" t="s">
        <v>40</v>
      </c>
      <c r="K4" s="158"/>
      <c r="L4" s="158"/>
      <c r="M4" s="54"/>
      <c r="N4" s="54"/>
      <c r="O4" s="57" t="s">
        <v>40</v>
      </c>
      <c r="P4" s="158"/>
      <c r="Q4" s="158"/>
      <c r="S4" s="1" t="s">
        <v>48</v>
      </c>
    </row>
    <row r="5" spans="1:19" ht="15" customHeight="1" x14ac:dyDescent="0.2">
      <c r="A5" s="25"/>
      <c r="I5" s="54"/>
      <c r="J5" s="57" t="s">
        <v>41</v>
      </c>
      <c r="K5" s="158"/>
      <c r="L5" s="158"/>
      <c r="M5" s="54"/>
      <c r="N5" s="54"/>
      <c r="O5" s="57" t="s">
        <v>41</v>
      </c>
      <c r="P5" s="158"/>
      <c r="Q5" s="158"/>
      <c r="S5" s="1" t="s">
        <v>56</v>
      </c>
    </row>
    <row r="6" spans="1:19" ht="15" customHeight="1" x14ac:dyDescent="0.2">
      <c r="A6" s="25"/>
      <c r="I6" s="54"/>
      <c r="J6" s="57" t="s">
        <v>42</v>
      </c>
      <c r="K6" s="158"/>
      <c r="L6" s="158"/>
      <c r="M6" s="54"/>
      <c r="N6" s="54"/>
      <c r="O6" s="57" t="s">
        <v>42</v>
      </c>
      <c r="P6" s="158"/>
      <c r="Q6" s="158"/>
      <c r="S6" s="1" t="s">
        <v>57</v>
      </c>
    </row>
    <row r="7" spans="1:19" x14ac:dyDescent="0.2">
      <c r="A7" s="25"/>
    </row>
    <row r="8" spans="1:19" ht="12.75" thickBot="1" x14ac:dyDescent="0.25"/>
    <row r="9" spans="1:19" ht="20.100000000000001" customHeight="1" x14ac:dyDescent="0.2">
      <c r="A9" s="159" t="s">
        <v>1</v>
      </c>
      <c r="B9" s="160"/>
      <c r="C9" s="160"/>
      <c r="D9" s="160"/>
      <c r="E9" s="161"/>
      <c r="F9" s="105"/>
      <c r="G9" s="155">
        <v>2023</v>
      </c>
      <c r="H9" s="156"/>
      <c r="I9" s="156"/>
      <c r="J9" s="156"/>
      <c r="K9" s="156"/>
      <c r="L9" s="156"/>
      <c r="M9" s="156"/>
      <c r="N9" s="156"/>
      <c r="O9" s="156"/>
      <c r="P9" s="156"/>
      <c r="Q9" s="157"/>
      <c r="S9" s="54" t="s">
        <v>73</v>
      </c>
    </row>
    <row r="10" spans="1:19" ht="20.100000000000001" customHeight="1" thickBot="1" x14ac:dyDescent="0.25">
      <c r="A10" s="162"/>
      <c r="B10" s="163"/>
      <c r="C10" s="163"/>
      <c r="D10" s="163"/>
      <c r="E10" s="164"/>
      <c r="F10" s="106"/>
      <c r="G10" s="15"/>
      <c r="H10" s="15"/>
      <c r="I10" s="15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5"/>
      <c r="P10" s="9" t="s">
        <v>9</v>
      </c>
      <c r="Q10" s="16" t="s">
        <v>10</v>
      </c>
      <c r="S10" s="54" t="s">
        <v>74</v>
      </c>
    </row>
    <row r="11" spans="1:19" ht="22.5" customHeight="1" x14ac:dyDescent="0.2">
      <c r="A11" s="165" t="s">
        <v>50</v>
      </c>
      <c r="B11" s="166"/>
      <c r="C11" s="166"/>
      <c r="D11" s="166"/>
      <c r="E11" s="167"/>
      <c r="F11" s="107"/>
      <c r="G11" s="20"/>
      <c r="H11" s="20"/>
      <c r="I11" s="21"/>
      <c r="J11" s="97">
        <f>SUMIF(E21:E131,"výstup na prílohe I. ZFEU menej rozvinuté regióny",J21:J131)</f>
        <v>0</v>
      </c>
      <c r="K11" s="97">
        <f>SUMIF(E21:E131,"výstup na prílohe I. ZFEU menej rozvinuté regióny",K21:K131)</f>
        <v>0</v>
      </c>
      <c r="L11" s="97">
        <f>SUMIF(E21:E131,"výstup na prílohe I. ZFEU menej rozvinuté regióny",L21:L131)</f>
        <v>0</v>
      </c>
      <c r="M11" s="97">
        <f>SUMIF(E21:E131,"výstup na prílohe I. ZFEU menej rozvinuté regióny",M21:M131)</f>
        <v>0</v>
      </c>
      <c r="N11" s="97">
        <f>SUMIF(E21:E131,"výstup na prílohe I. ZFEU menej rozvinuté regióny",N21:N131)</f>
        <v>0</v>
      </c>
      <c r="O11" s="24"/>
      <c r="P11" s="97">
        <f>SUMIF(E21:E131,"výstup na prílohe I. ZFEU menej rozvinuté regióny",P21:P131)</f>
        <v>0</v>
      </c>
      <c r="Q11" s="98">
        <f>SUMIF(E21:E131,"výstup na prílohe I. ZFEU menej rozvinuté regióny",Q21:Q131)</f>
        <v>0</v>
      </c>
    </row>
    <row r="12" spans="1:19" ht="22.5" customHeight="1" x14ac:dyDescent="0.2">
      <c r="A12" s="145" t="s">
        <v>51</v>
      </c>
      <c r="B12" s="146"/>
      <c r="C12" s="146"/>
      <c r="D12" s="146"/>
      <c r="E12" s="147"/>
      <c r="F12" s="109"/>
      <c r="G12" s="59"/>
      <c r="H12" s="59"/>
      <c r="I12" s="60"/>
      <c r="J12" s="97">
        <f>SUMIF(E21:E131,"výstup na prílohe I. ZFEU ostatné regióny (Bratislavský kraj)",J21:J131)</f>
        <v>0</v>
      </c>
      <c r="K12" s="97">
        <f>SUMIF(E21:E131,"výstup na prílohe I. ZFEU ostatné regióny (Bratislavský kraj)",K21:K131)</f>
        <v>0</v>
      </c>
      <c r="L12" s="97">
        <f>SUMIF(E21:E131,"výstup na prílohe I. ZFEU ostatné regióny (Bratislavský kraj)",L21:L131)</f>
        <v>0</v>
      </c>
      <c r="M12" s="97">
        <f>SUMIF(E21:E131,"výstup na prílohe I. ZFEU ostatné regióny (Bratislavský kraj)",M21:M131)</f>
        <v>0</v>
      </c>
      <c r="N12" s="97">
        <f>SUMIF(E21:E131,"výstup na prílohe I. ZFEU ostatné regióny (Bratislavský kraj)",N21:N131)</f>
        <v>0</v>
      </c>
      <c r="O12" s="61"/>
      <c r="P12" s="97">
        <f>SUMIF(E21:E131,"výstup na prílohe I. ZFEU ostatné regióny (Bratislavský kraj)",P21:P131)</f>
        <v>0</v>
      </c>
      <c r="Q12" s="98">
        <f>SUMIF(E21:E131,"výstup na prílohe I. ZFEU ostatné regióny (Bratislavský kraj)",Q21:Q131)</f>
        <v>0</v>
      </c>
    </row>
    <row r="13" spans="1:19" ht="22.5" customHeight="1" x14ac:dyDescent="0.2">
      <c r="A13" s="145" t="s">
        <v>52</v>
      </c>
      <c r="B13" s="146"/>
      <c r="C13" s="146"/>
      <c r="D13" s="146"/>
      <c r="E13" s="147"/>
      <c r="F13" s="109"/>
      <c r="G13" s="59"/>
      <c r="H13" s="59"/>
      <c r="I13" s="60"/>
      <c r="J13" s="97">
        <f>SUMIF(E21:E131,"výstup mimo prílohy I. ZFEU - PO, KE, BB, ZA kraj",J21:J131)</f>
        <v>0</v>
      </c>
      <c r="K13" s="97">
        <f>SUMIF(E21:E131,"výstup mimo prílohy I. ZFEU - PO, KE, BB, ZA kraj",K21:K131)</f>
        <v>0</v>
      </c>
      <c r="L13" s="97">
        <f>SUMIF(E21:E131,"výstup mimo prílohy I. ZFEU - PO, KE, BB, ZA kraj",L21:L131)</f>
        <v>0</v>
      </c>
      <c r="M13" s="97">
        <f>SUMIF(E21:E131,"výstup mimo prílohy I. ZFEU - PO, KE, BB, ZA kraj",M21:M131)</f>
        <v>0</v>
      </c>
      <c r="N13" s="97">
        <f>SUMIF(E21:E131,"výstup mimo prílohy I. ZFEU - PO, KE, BB, ZA kraj",N21:N131)</f>
        <v>0</v>
      </c>
      <c r="O13" s="61"/>
      <c r="P13" s="97">
        <f>SUMIF(E21:E131,"výstup mimo prílohy I. ZFEU - PO, KE, BB, ZA kraj",P21:P131)</f>
        <v>0</v>
      </c>
      <c r="Q13" s="98">
        <f>SUMIF(E21:E131,"výstup mimo prílohy I. ZFEU - PO, KE, BB, ZA kraj",Q21:Q131)</f>
        <v>0</v>
      </c>
    </row>
    <row r="14" spans="1:19" ht="22.5" customHeight="1" x14ac:dyDescent="0.2">
      <c r="A14" s="145" t="s">
        <v>53</v>
      </c>
      <c r="B14" s="146"/>
      <c r="C14" s="146"/>
      <c r="D14" s="146"/>
      <c r="E14" s="147"/>
      <c r="F14" s="109"/>
      <c r="G14" s="59"/>
      <c r="H14" s="59"/>
      <c r="I14" s="60"/>
      <c r="J14" s="97">
        <f>SUMIF(E21:E131,"výstup mimo prílohy I. ZFEU - TN, NR, TT kraj",J21:J131)</f>
        <v>0</v>
      </c>
      <c r="K14" s="97">
        <f>SUMIF(E21:E131,"výstup mimo prílohy I. ZFEU - TN, NR, TT kraj",K21:K131)</f>
        <v>0</v>
      </c>
      <c r="L14" s="97">
        <f>SUMIF(E21:E131,"výstup mimo prílohy I. ZFEU - TN, NR, TT kraj",L21:L131)</f>
        <v>0</v>
      </c>
      <c r="M14" s="97">
        <f>SUMIF(E21:E131,"výstup mimo prílohy I. ZFEU - TN, NR, TT kraj",M21:M131)</f>
        <v>0</v>
      </c>
      <c r="N14" s="97">
        <f>SUMIF(E21:E131,"výstup mimo prílohy I. ZFEU - TN, NR, TT kraj",N21:N131)</f>
        <v>0</v>
      </c>
      <c r="O14" s="61"/>
      <c r="P14" s="97">
        <f>SUMIF(E21:E131,"výstup mimo prílohy I. ZFEU - TN, NR, TT kraj",P21:P131)</f>
        <v>0</v>
      </c>
      <c r="Q14" s="98">
        <f>SUMIF(E21:E131,"výstup mimo prílohy I. ZFEU - TN, NR, TT kraj",Q21:Q131)</f>
        <v>0</v>
      </c>
    </row>
    <row r="15" spans="1:19" ht="22.5" customHeight="1" x14ac:dyDescent="0.2">
      <c r="A15" s="145" t="s">
        <v>63</v>
      </c>
      <c r="B15" s="146"/>
      <c r="C15" s="146"/>
      <c r="D15" s="146"/>
      <c r="E15" s="147"/>
      <c r="F15" s="109"/>
      <c r="G15" s="59"/>
      <c r="H15" s="59"/>
      <c r="I15" s="60"/>
      <c r="J15" s="97">
        <f>SUMIF(E21:E131,"výstup mimo prílohy I. ZFEU - Bratislavský kraj",J21:J131)</f>
        <v>0</v>
      </c>
      <c r="K15" s="97">
        <f>SUMIF(E21:E131,"výstup mimo prílohy I. ZFEU - Bratislavský kraj",K21:K131)</f>
        <v>0</v>
      </c>
      <c r="L15" s="97">
        <f>SUMIF(E21:E131,"výstup mimo prílohy I. ZFEU - Bratislavský kraj",L21:L131)</f>
        <v>0</v>
      </c>
      <c r="M15" s="97">
        <f>SUMIF(E21:E131,"výstup mimo prílohy I. ZFEU - Bratislavský kraj",M21:M131)</f>
        <v>0</v>
      </c>
      <c r="N15" s="97">
        <f>SUMIF(E21:E131,"výstup mimo prílohy I. ZFEU - Bratislavský kraj",N21:N131)</f>
        <v>0</v>
      </c>
      <c r="O15" s="61"/>
      <c r="P15" s="97">
        <f>SUMIF(E21:E131,"výstup mimo prílohy I. ZFEU - Bratislavský kraj",P21:P131)</f>
        <v>0</v>
      </c>
      <c r="Q15" s="98">
        <f>SUMIF(E21:E131,"výstup mimo prílohy I. ZFEU - Bratislavský kraj",Q21:Q131)</f>
        <v>0</v>
      </c>
    </row>
    <row r="16" spans="1:19" ht="22.5" customHeight="1" x14ac:dyDescent="0.2">
      <c r="A16" s="148" t="s">
        <v>2</v>
      </c>
      <c r="B16" s="149"/>
      <c r="C16" s="149"/>
      <c r="D16" s="149"/>
      <c r="E16" s="150"/>
      <c r="F16" s="108"/>
      <c r="G16" s="22"/>
      <c r="H16" s="22"/>
      <c r="I16" s="23"/>
      <c r="J16" s="37"/>
      <c r="K16" s="37"/>
      <c r="L16" s="37"/>
      <c r="M16" s="37"/>
      <c r="N16" s="29">
        <f>SUM(J16:M16)</f>
        <v>0</v>
      </c>
      <c r="O16" s="11"/>
      <c r="P16" s="38"/>
      <c r="Q16" s="99">
        <f>N16-P16</f>
        <v>0</v>
      </c>
    </row>
    <row r="17" spans="1:20" ht="22.5" customHeight="1" thickBot="1" x14ac:dyDescent="0.25">
      <c r="A17" s="66" t="s">
        <v>3</v>
      </c>
      <c r="B17" s="67"/>
      <c r="C17" s="67"/>
      <c r="D17" s="67"/>
      <c r="E17" s="68"/>
      <c r="F17" s="13"/>
      <c r="G17" s="13"/>
      <c r="H17" s="13"/>
      <c r="I17" s="13"/>
      <c r="J17" s="30">
        <f>SUM(J11:J16)</f>
        <v>0</v>
      </c>
      <c r="K17" s="30">
        <f t="shared" ref="K17:N17" si="0">SUM(K11:K16)</f>
        <v>0</v>
      </c>
      <c r="L17" s="30">
        <f t="shared" si="0"/>
        <v>0</v>
      </c>
      <c r="M17" s="30">
        <f t="shared" si="0"/>
        <v>0</v>
      </c>
      <c r="N17" s="30">
        <f t="shared" si="0"/>
        <v>0</v>
      </c>
      <c r="O17" s="13"/>
      <c r="P17" s="14">
        <f>SUM(P11:P16)</f>
        <v>0</v>
      </c>
      <c r="Q17" s="100">
        <f>SUM(Q11:Q16)</f>
        <v>0</v>
      </c>
    </row>
    <row r="18" spans="1:20" ht="12.75" thickBot="1" x14ac:dyDescent="0.25">
      <c r="A18" s="3"/>
      <c r="B18" s="3"/>
      <c r="C18" s="3"/>
      <c r="D18" s="3"/>
      <c r="E18" s="58"/>
      <c r="F18" s="11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S18" s="1" t="s">
        <v>75</v>
      </c>
    </row>
    <row r="19" spans="1:20" ht="24.95" customHeight="1" x14ac:dyDescent="0.2">
      <c r="A19" s="4" t="s">
        <v>18</v>
      </c>
      <c r="B19" s="5"/>
      <c r="C19" s="18"/>
      <c r="D19" s="153" t="s">
        <v>71</v>
      </c>
      <c r="E19" s="171" t="s">
        <v>49</v>
      </c>
      <c r="F19" s="169" t="s">
        <v>72</v>
      </c>
      <c r="G19" s="155">
        <v>2023</v>
      </c>
      <c r="H19" s="156"/>
      <c r="I19" s="156"/>
      <c r="J19" s="156"/>
      <c r="K19" s="156"/>
      <c r="L19" s="156"/>
      <c r="M19" s="156"/>
      <c r="N19" s="156"/>
      <c r="O19" s="156"/>
      <c r="P19" s="156"/>
      <c r="Q19" s="157"/>
      <c r="S19" s="1" t="s">
        <v>76</v>
      </c>
    </row>
    <row r="20" spans="1:20" ht="24.95" customHeight="1" thickBot="1" x14ac:dyDescent="0.25">
      <c r="A20" s="6" t="s">
        <v>19</v>
      </c>
      <c r="B20" s="7"/>
      <c r="C20" s="19"/>
      <c r="D20" s="173"/>
      <c r="E20" s="172"/>
      <c r="F20" s="174"/>
      <c r="G20" s="17" t="s">
        <v>17</v>
      </c>
      <c r="H20" s="9" t="s">
        <v>16</v>
      </c>
      <c r="I20" s="9" t="s">
        <v>11</v>
      </c>
      <c r="J20" s="9" t="s">
        <v>4</v>
      </c>
      <c r="K20" s="9" t="s">
        <v>5</v>
      </c>
      <c r="L20" s="9" t="s">
        <v>6</v>
      </c>
      <c r="M20" s="9" t="s">
        <v>7</v>
      </c>
      <c r="N20" s="9" t="s">
        <v>12</v>
      </c>
      <c r="O20" s="8" t="s">
        <v>13</v>
      </c>
      <c r="P20" s="8" t="s">
        <v>14</v>
      </c>
      <c r="Q20" s="10" t="s">
        <v>15</v>
      </c>
      <c r="T20" s="132">
        <f>COUNTIF(T21:T131,"nekorektne zadané údaje")</f>
        <v>0</v>
      </c>
    </row>
    <row r="21" spans="1:20" s="12" customFormat="1" ht="24.95" customHeight="1" x14ac:dyDescent="0.2">
      <c r="A21" s="143"/>
      <c r="B21" s="144"/>
      <c r="C21" s="144"/>
      <c r="D21" s="114"/>
      <c r="E21" s="112"/>
      <c r="F21" s="117"/>
      <c r="G21" s="31"/>
      <c r="H21" s="32"/>
      <c r="I21" s="27">
        <f>ROUNDDOWN(G21*H21,2)</f>
        <v>0</v>
      </c>
      <c r="J21" s="32"/>
      <c r="K21" s="32"/>
      <c r="L21" s="32"/>
      <c r="M21" s="32"/>
      <c r="N21" s="27">
        <f>SUM(J21:M21)</f>
        <v>0</v>
      </c>
      <c r="O21" s="28" t="str">
        <f>IF(ROUNDDOWN(G21*H21,2)-ROUNDDOWN(SUM(J21:M21),2)=0,"","zlý súčet")</f>
        <v/>
      </c>
      <c r="P21" s="39"/>
      <c r="Q21" s="42">
        <f>N21-P21</f>
        <v>0</v>
      </c>
      <c r="S21" s="121" t="str">
        <f>IF(D21="menej rozvinuté regióny","MRR",IF(D21="iné regióny","ine_regiony",""))</f>
        <v/>
      </c>
      <c r="T21" s="121" t="str">
        <f>IF(AND(I21&gt;0,OR(D21="",E21="")),"nekorektne zadané údaje",IF(AND(D21="iné regióny",OR(E21="výstup na prílohe I. ZFEU menej rozvinuté regióny",E21="výstup mimo prílohy I. ZFEU - PO, KE, BB, ZA kraj",E21="výstup mimo prílohy I. ZFEU - TN, NR, TT kraj")),"nekorektne zadané údaje",IF(AND(D21="menej rozvinuté regióny",OR(E21="výstup na prílohe I. ZFEU ostatné regióny (Bratislavský kraj)",E21="výstup mimo prílohy I. ZFEU - Bratislavský kraj")),"nekorektne zadané údaje","")))</f>
        <v/>
      </c>
    </row>
    <row r="22" spans="1:20" s="2" customFormat="1" ht="24.95" customHeight="1" x14ac:dyDescent="0.2">
      <c r="A22" s="139"/>
      <c r="B22" s="140"/>
      <c r="C22" s="140"/>
      <c r="D22" s="122"/>
      <c r="E22" s="111"/>
      <c r="F22" s="118"/>
      <c r="G22" s="33"/>
      <c r="H22" s="34"/>
      <c r="I22" s="27">
        <f t="shared" ref="I22:I85" si="1">ROUNDDOWN(G22*H22,2)</f>
        <v>0</v>
      </c>
      <c r="J22" s="34"/>
      <c r="K22" s="34"/>
      <c r="L22" s="34"/>
      <c r="M22" s="34"/>
      <c r="N22" s="29">
        <f t="shared" ref="N22:N85" si="2">SUM(J22:M22)</f>
        <v>0</v>
      </c>
      <c r="O22" s="28" t="str">
        <f t="shared" ref="O22:O85" si="3">IF(ROUNDDOWN(G22*H22,2)-ROUNDDOWN(SUM(J22:M22),2)=0,"","zlý súčet")</f>
        <v/>
      </c>
      <c r="P22" s="40"/>
      <c r="Q22" s="43">
        <f t="shared" ref="Q22:Q85" si="4">N22-P22</f>
        <v>0</v>
      </c>
      <c r="S22" s="121" t="str">
        <f t="shared" ref="S22:S85" si="5">IF(D22="menej rozvinuté regióny","MRR",IF(D22="iné regióny","ine_regiony",""))</f>
        <v/>
      </c>
      <c r="T22" s="121" t="str">
        <f t="shared" ref="T22:T85" si="6">IF(AND(I22&gt;0,OR(D22="",E22="")),"nekorektne zadané údaje",IF(AND(D22="iné regióny",OR(E22="výstup na prílohe I. ZFEU menej rozvinuté regióny",E22="výstup mimo prílohy I. ZFEU - PO, KE, BB, ZA kraj",E22="výstup mimo prílohy I. ZFEU - TN, NR, TT kraj")),"nekorektne zadané údaje",IF(AND(D22="menej rozvinuté regióny",OR(E22="výstup na prílohe I. ZFEU ostatné regióny (Bratislavský kraj)",E22="výstup mimo prílohy I. ZFEU - Bratislavský kraj")),"nekorektne zadané údaje","")))</f>
        <v/>
      </c>
    </row>
    <row r="23" spans="1:20" s="2" customFormat="1" ht="24.95" customHeight="1" x14ac:dyDescent="0.2">
      <c r="A23" s="139"/>
      <c r="B23" s="140"/>
      <c r="C23" s="140"/>
      <c r="D23" s="122"/>
      <c r="E23" s="111"/>
      <c r="F23" s="118"/>
      <c r="G23" s="33"/>
      <c r="H23" s="34"/>
      <c r="I23" s="27">
        <f t="shared" si="1"/>
        <v>0</v>
      </c>
      <c r="J23" s="34"/>
      <c r="K23" s="34"/>
      <c r="L23" s="34"/>
      <c r="M23" s="34"/>
      <c r="N23" s="29">
        <f t="shared" si="2"/>
        <v>0</v>
      </c>
      <c r="O23" s="28" t="str">
        <f t="shared" si="3"/>
        <v/>
      </c>
      <c r="P23" s="40"/>
      <c r="Q23" s="43">
        <f t="shared" si="4"/>
        <v>0</v>
      </c>
      <c r="S23" s="121" t="str">
        <f t="shared" si="5"/>
        <v/>
      </c>
      <c r="T23" s="121" t="str">
        <f t="shared" si="6"/>
        <v/>
      </c>
    </row>
    <row r="24" spans="1:20" s="2" customFormat="1" ht="24.95" customHeight="1" x14ac:dyDescent="0.2">
      <c r="A24" s="139"/>
      <c r="B24" s="140"/>
      <c r="C24" s="140"/>
      <c r="D24" s="122"/>
      <c r="E24" s="111"/>
      <c r="F24" s="118"/>
      <c r="G24" s="33"/>
      <c r="H24" s="34"/>
      <c r="I24" s="27">
        <f t="shared" si="1"/>
        <v>0</v>
      </c>
      <c r="J24" s="34"/>
      <c r="K24" s="34"/>
      <c r="L24" s="34"/>
      <c r="M24" s="34"/>
      <c r="N24" s="29">
        <f t="shared" si="2"/>
        <v>0</v>
      </c>
      <c r="O24" s="28" t="str">
        <f t="shared" si="3"/>
        <v/>
      </c>
      <c r="P24" s="40"/>
      <c r="Q24" s="43">
        <f t="shared" si="4"/>
        <v>0</v>
      </c>
      <c r="S24" s="121" t="str">
        <f t="shared" si="5"/>
        <v/>
      </c>
      <c r="T24" s="121" t="str">
        <f t="shared" si="6"/>
        <v/>
      </c>
    </row>
    <row r="25" spans="1:20" s="2" customFormat="1" ht="24.95" customHeight="1" x14ac:dyDescent="0.2">
      <c r="A25" s="139"/>
      <c r="B25" s="140"/>
      <c r="C25" s="140"/>
      <c r="D25" s="122"/>
      <c r="E25" s="111"/>
      <c r="F25" s="118"/>
      <c r="G25" s="33"/>
      <c r="H25" s="34"/>
      <c r="I25" s="27">
        <f t="shared" si="1"/>
        <v>0</v>
      </c>
      <c r="J25" s="34"/>
      <c r="K25" s="34"/>
      <c r="L25" s="34"/>
      <c r="M25" s="34"/>
      <c r="N25" s="29">
        <f t="shared" si="2"/>
        <v>0</v>
      </c>
      <c r="O25" s="28" t="str">
        <f t="shared" si="3"/>
        <v/>
      </c>
      <c r="P25" s="40"/>
      <c r="Q25" s="43">
        <f t="shared" si="4"/>
        <v>0</v>
      </c>
      <c r="S25" s="121" t="str">
        <f t="shared" si="5"/>
        <v/>
      </c>
      <c r="T25" s="121" t="str">
        <f t="shared" si="6"/>
        <v/>
      </c>
    </row>
    <row r="26" spans="1:20" s="2" customFormat="1" ht="24.95" customHeight="1" x14ac:dyDescent="0.2">
      <c r="A26" s="139"/>
      <c r="B26" s="140"/>
      <c r="C26" s="140"/>
      <c r="D26" s="122"/>
      <c r="E26" s="111"/>
      <c r="F26" s="118"/>
      <c r="G26" s="33"/>
      <c r="H26" s="34"/>
      <c r="I26" s="27">
        <f t="shared" si="1"/>
        <v>0</v>
      </c>
      <c r="J26" s="34"/>
      <c r="K26" s="34"/>
      <c r="L26" s="34"/>
      <c r="M26" s="34"/>
      <c r="N26" s="29">
        <f t="shared" si="2"/>
        <v>0</v>
      </c>
      <c r="O26" s="28" t="str">
        <f t="shared" si="3"/>
        <v/>
      </c>
      <c r="P26" s="40"/>
      <c r="Q26" s="43">
        <f t="shared" si="4"/>
        <v>0</v>
      </c>
      <c r="S26" s="121" t="str">
        <f t="shared" si="5"/>
        <v/>
      </c>
      <c r="T26" s="121" t="str">
        <f t="shared" si="6"/>
        <v/>
      </c>
    </row>
    <row r="27" spans="1:20" s="2" customFormat="1" ht="24.95" customHeight="1" x14ac:dyDescent="0.2">
      <c r="A27" s="139"/>
      <c r="B27" s="140"/>
      <c r="C27" s="140"/>
      <c r="D27" s="122"/>
      <c r="E27" s="111"/>
      <c r="F27" s="118"/>
      <c r="G27" s="33"/>
      <c r="H27" s="34"/>
      <c r="I27" s="27">
        <f t="shared" si="1"/>
        <v>0</v>
      </c>
      <c r="J27" s="34"/>
      <c r="K27" s="34"/>
      <c r="L27" s="34"/>
      <c r="M27" s="34"/>
      <c r="N27" s="29">
        <f t="shared" si="2"/>
        <v>0</v>
      </c>
      <c r="O27" s="28" t="str">
        <f t="shared" si="3"/>
        <v/>
      </c>
      <c r="P27" s="40"/>
      <c r="Q27" s="43">
        <f t="shared" si="4"/>
        <v>0</v>
      </c>
      <c r="S27" s="121" t="str">
        <f t="shared" si="5"/>
        <v/>
      </c>
      <c r="T27" s="121" t="str">
        <f t="shared" si="6"/>
        <v/>
      </c>
    </row>
    <row r="28" spans="1:20" s="2" customFormat="1" ht="24.95" customHeight="1" x14ac:dyDescent="0.2">
      <c r="A28" s="139"/>
      <c r="B28" s="140"/>
      <c r="C28" s="140"/>
      <c r="D28" s="122"/>
      <c r="E28" s="111"/>
      <c r="F28" s="118"/>
      <c r="G28" s="33"/>
      <c r="H28" s="34"/>
      <c r="I28" s="27">
        <f t="shared" si="1"/>
        <v>0</v>
      </c>
      <c r="J28" s="34"/>
      <c r="K28" s="34"/>
      <c r="L28" s="34"/>
      <c r="M28" s="34"/>
      <c r="N28" s="29">
        <f t="shared" si="2"/>
        <v>0</v>
      </c>
      <c r="O28" s="28" t="str">
        <f t="shared" si="3"/>
        <v/>
      </c>
      <c r="P28" s="40"/>
      <c r="Q28" s="43">
        <f t="shared" si="4"/>
        <v>0</v>
      </c>
      <c r="S28" s="121" t="str">
        <f t="shared" si="5"/>
        <v/>
      </c>
      <c r="T28" s="121" t="str">
        <f t="shared" si="6"/>
        <v/>
      </c>
    </row>
    <row r="29" spans="1:20" s="2" customFormat="1" ht="24.95" customHeight="1" x14ac:dyDescent="0.2">
      <c r="A29" s="139"/>
      <c r="B29" s="140"/>
      <c r="C29" s="140"/>
      <c r="D29" s="122"/>
      <c r="E29" s="111"/>
      <c r="F29" s="118"/>
      <c r="G29" s="33"/>
      <c r="H29" s="34"/>
      <c r="I29" s="27">
        <f t="shared" si="1"/>
        <v>0</v>
      </c>
      <c r="J29" s="34"/>
      <c r="K29" s="34"/>
      <c r="L29" s="34"/>
      <c r="M29" s="34"/>
      <c r="N29" s="29">
        <f t="shared" si="2"/>
        <v>0</v>
      </c>
      <c r="O29" s="28" t="str">
        <f t="shared" si="3"/>
        <v/>
      </c>
      <c r="P29" s="40"/>
      <c r="Q29" s="43">
        <f t="shared" si="4"/>
        <v>0</v>
      </c>
      <c r="S29" s="121" t="str">
        <f t="shared" si="5"/>
        <v/>
      </c>
      <c r="T29" s="121" t="str">
        <f t="shared" si="6"/>
        <v/>
      </c>
    </row>
    <row r="30" spans="1:20" s="2" customFormat="1" ht="24.95" customHeight="1" x14ac:dyDescent="0.2">
      <c r="A30" s="139"/>
      <c r="B30" s="140"/>
      <c r="C30" s="140"/>
      <c r="D30" s="122"/>
      <c r="E30" s="111"/>
      <c r="F30" s="118"/>
      <c r="G30" s="33"/>
      <c r="H30" s="34"/>
      <c r="I30" s="27">
        <f t="shared" si="1"/>
        <v>0</v>
      </c>
      <c r="J30" s="34"/>
      <c r="K30" s="34"/>
      <c r="L30" s="34"/>
      <c r="M30" s="34"/>
      <c r="N30" s="29">
        <f t="shared" si="2"/>
        <v>0</v>
      </c>
      <c r="O30" s="28" t="str">
        <f t="shared" si="3"/>
        <v/>
      </c>
      <c r="P30" s="40"/>
      <c r="Q30" s="43">
        <f t="shared" si="4"/>
        <v>0</v>
      </c>
      <c r="S30" s="121" t="str">
        <f t="shared" si="5"/>
        <v/>
      </c>
      <c r="T30" s="121" t="str">
        <f t="shared" si="6"/>
        <v/>
      </c>
    </row>
    <row r="31" spans="1:20" s="2" customFormat="1" ht="24.95" customHeight="1" x14ac:dyDescent="0.2">
      <c r="A31" s="139"/>
      <c r="B31" s="140"/>
      <c r="C31" s="140"/>
      <c r="D31" s="122"/>
      <c r="E31" s="111"/>
      <c r="F31" s="118"/>
      <c r="G31" s="33"/>
      <c r="H31" s="34"/>
      <c r="I31" s="27">
        <f t="shared" si="1"/>
        <v>0</v>
      </c>
      <c r="J31" s="34"/>
      <c r="K31" s="34"/>
      <c r="L31" s="34"/>
      <c r="M31" s="34"/>
      <c r="N31" s="29">
        <f t="shared" si="2"/>
        <v>0</v>
      </c>
      <c r="O31" s="28" t="str">
        <f t="shared" si="3"/>
        <v/>
      </c>
      <c r="P31" s="40"/>
      <c r="Q31" s="43">
        <f t="shared" si="4"/>
        <v>0</v>
      </c>
      <c r="S31" s="121" t="str">
        <f t="shared" si="5"/>
        <v/>
      </c>
      <c r="T31" s="121" t="str">
        <f t="shared" si="6"/>
        <v/>
      </c>
    </row>
    <row r="32" spans="1:20" s="2" customFormat="1" ht="24.95" customHeight="1" x14ac:dyDescent="0.2">
      <c r="A32" s="139"/>
      <c r="B32" s="140"/>
      <c r="C32" s="140"/>
      <c r="D32" s="122"/>
      <c r="E32" s="111"/>
      <c r="F32" s="118"/>
      <c r="G32" s="33"/>
      <c r="H32" s="34"/>
      <c r="I32" s="27">
        <f t="shared" si="1"/>
        <v>0</v>
      </c>
      <c r="J32" s="34"/>
      <c r="K32" s="34"/>
      <c r="L32" s="34"/>
      <c r="M32" s="34"/>
      <c r="N32" s="29">
        <f t="shared" si="2"/>
        <v>0</v>
      </c>
      <c r="O32" s="28" t="str">
        <f t="shared" si="3"/>
        <v/>
      </c>
      <c r="P32" s="40"/>
      <c r="Q32" s="43">
        <f t="shared" si="4"/>
        <v>0</v>
      </c>
      <c r="S32" s="121" t="str">
        <f t="shared" si="5"/>
        <v/>
      </c>
      <c r="T32" s="121" t="str">
        <f t="shared" si="6"/>
        <v/>
      </c>
    </row>
    <row r="33" spans="1:20" s="2" customFormat="1" ht="24.95" customHeight="1" x14ac:dyDescent="0.2">
      <c r="A33" s="139"/>
      <c r="B33" s="140"/>
      <c r="C33" s="140"/>
      <c r="D33" s="122"/>
      <c r="E33" s="111"/>
      <c r="F33" s="118"/>
      <c r="G33" s="33"/>
      <c r="H33" s="34"/>
      <c r="I33" s="27">
        <f t="shared" si="1"/>
        <v>0</v>
      </c>
      <c r="J33" s="34"/>
      <c r="K33" s="34"/>
      <c r="L33" s="34"/>
      <c r="M33" s="34"/>
      <c r="N33" s="29">
        <f t="shared" si="2"/>
        <v>0</v>
      </c>
      <c r="O33" s="28" t="str">
        <f t="shared" si="3"/>
        <v/>
      </c>
      <c r="P33" s="40"/>
      <c r="Q33" s="43">
        <f t="shared" si="4"/>
        <v>0</v>
      </c>
      <c r="S33" s="121" t="str">
        <f t="shared" si="5"/>
        <v/>
      </c>
      <c r="T33" s="121" t="str">
        <f t="shared" si="6"/>
        <v/>
      </c>
    </row>
    <row r="34" spans="1:20" s="2" customFormat="1" ht="24.95" customHeight="1" x14ac:dyDescent="0.2">
      <c r="A34" s="139"/>
      <c r="B34" s="140"/>
      <c r="C34" s="140"/>
      <c r="D34" s="122"/>
      <c r="E34" s="111"/>
      <c r="F34" s="118"/>
      <c r="G34" s="33"/>
      <c r="H34" s="34"/>
      <c r="I34" s="27">
        <f t="shared" si="1"/>
        <v>0</v>
      </c>
      <c r="J34" s="34"/>
      <c r="K34" s="34"/>
      <c r="L34" s="34"/>
      <c r="M34" s="34"/>
      <c r="N34" s="29">
        <f t="shared" si="2"/>
        <v>0</v>
      </c>
      <c r="O34" s="28" t="str">
        <f t="shared" si="3"/>
        <v/>
      </c>
      <c r="P34" s="40"/>
      <c r="Q34" s="43">
        <f t="shared" si="4"/>
        <v>0</v>
      </c>
      <c r="S34" s="121" t="str">
        <f t="shared" si="5"/>
        <v/>
      </c>
      <c r="T34" s="121" t="str">
        <f t="shared" si="6"/>
        <v/>
      </c>
    </row>
    <row r="35" spans="1:20" ht="24.95" customHeight="1" x14ac:dyDescent="0.2">
      <c r="A35" s="139"/>
      <c r="B35" s="140"/>
      <c r="C35" s="140"/>
      <c r="D35" s="122"/>
      <c r="E35" s="111"/>
      <c r="F35" s="118"/>
      <c r="G35" s="33"/>
      <c r="H35" s="34"/>
      <c r="I35" s="27">
        <f t="shared" si="1"/>
        <v>0</v>
      </c>
      <c r="J35" s="34"/>
      <c r="K35" s="34"/>
      <c r="L35" s="34"/>
      <c r="M35" s="34"/>
      <c r="N35" s="29">
        <f t="shared" si="2"/>
        <v>0</v>
      </c>
      <c r="O35" s="28" t="str">
        <f t="shared" si="3"/>
        <v/>
      </c>
      <c r="P35" s="40"/>
      <c r="Q35" s="43">
        <f t="shared" si="4"/>
        <v>0</v>
      </c>
      <c r="S35" s="121" t="str">
        <f t="shared" si="5"/>
        <v/>
      </c>
      <c r="T35" s="121" t="str">
        <f t="shared" si="6"/>
        <v/>
      </c>
    </row>
    <row r="36" spans="1:20" ht="24.95" customHeight="1" x14ac:dyDescent="0.2">
      <c r="A36" s="139"/>
      <c r="B36" s="140"/>
      <c r="C36" s="140"/>
      <c r="D36" s="122"/>
      <c r="E36" s="111"/>
      <c r="F36" s="118"/>
      <c r="G36" s="33"/>
      <c r="H36" s="34"/>
      <c r="I36" s="27">
        <f t="shared" si="1"/>
        <v>0</v>
      </c>
      <c r="J36" s="34"/>
      <c r="K36" s="34"/>
      <c r="L36" s="34"/>
      <c r="M36" s="34"/>
      <c r="N36" s="29">
        <f t="shared" si="2"/>
        <v>0</v>
      </c>
      <c r="O36" s="28" t="str">
        <f t="shared" si="3"/>
        <v/>
      </c>
      <c r="P36" s="40"/>
      <c r="Q36" s="43">
        <f t="shared" si="4"/>
        <v>0</v>
      </c>
      <c r="S36" s="121" t="str">
        <f t="shared" si="5"/>
        <v/>
      </c>
      <c r="T36" s="121" t="str">
        <f t="shared" si="6"/>
        <v/>
      </c>
    </row>
    <row r="37" spans="1:20" ht="24.95" customHeight="1" x14ac:dyDescent="0.2">
      <c r="A37" s="139"/>
      <c r="B37" s="140"/>
      <c r="C37" s="140"/>
      <c r="D37" s="122"/>
      <c r="E37" s="111"/>
      <c r="F37" s="118"/>
      <c r="G37" s="33"/>
      <c r="H37" s="34"/>
      <c r="I37" s="27">
        <f t="shared" si="1"/>
        <v>0</v>
      </c>
      <c r="J37" s="34"/>
      <c r="K37" s="34"/>
      <c r="L37" s="34"/>
      <c r="M37" s="34"/>
      <c r="N37" s="29">
        <f t="shared" si="2"/>
        <v>0</v>
      </c>
      <c r="O37" s="28" t="str">
        <f t="shared" si="3"/>
        <v/>
      </c>
      <c r="P37" s="40"/>
      <c r="Q37" s="43">
        <f t="shared" si="4"/>
        <v>0</v>
      </c>
      <c r="S37" s="121" t="str">
        <f t="shared" si="5"/>
        <v/>
      </c>
      <c r="T37" s="121" t="str">
        <f t="shared" si="6"/>
        <v/>
      </c>
    </row>
    <row r="38" spans="1:20" ht="24.95" customHeight="1" x14ac:dyDescent="0.2">
      <c r="A38" s="139"/>
      <c r="B38" s="140"/>
      <c r="C38" s="140"/>
      <c r="D38" s="122"/>
      <c r="E38" s="111"/>
      <c r="F38" s="118"/>
      <c r="G38" s="33"/>
      <c r="H38" s="34"/>
      <c r="I38" s="27">
        <f t="shared" si="1"/>
        <v>0</v>
      </c>
      <c r="J38" s="34"/>
      <c r="K38" s="34"/>
      <c r="L38" s="34"/>
      <c r="M38" s="34"/>
      <c r="N38" s="29">
        <f t="shared" si="2"/>
        <v>0</v>
      </c>
      <c r="O38" s="28" t="str">
        <f t="shared" si="3"/>
        <v/>
      </c>
      <c r="P38" s="40"/>
      <c r="Q38" s="43">
        <f t="shared" si="4"/>
        <v>0</v>
      </c>
      <c r="S38" s="121" t="str">
        <f t="shared" si="5"/>
        <v/>
      </c>
      <c r="T38" s="121" t="str">
        <f t="shared" si="6"/>
        <v/>
      </c>
    </row>
    <row r="39" spans="1:20" ht="24.95" customHeight="1" x14ac:dyDescent="0.2">
      <c r="A39" s="139"/>
      <c r="B39" s="140"/>
      <c r="C39" s="140"/>
      <c r="D39" s="122"/>
      <c r="E39" s="111"/>
      <c r="F39" s="118"/>
      <c r="G39" s="33"/>
      <c r="H39" s="34"/>
      <c r="I39" s="27">
        <f t="shared" si="1"/>
        <v>0</v>
      </c>
      <c r="J39" s="34"/>
      <c r="K39" s="34"/>
      <c r="L39" s="34"/>
      <c r="M39" s="34"/>
      <c r="N39" s="29">
        <f t="shared" si="2"/>
        <v>0</v>
      </c>
      <c r="O39" s="28" t="str">
        <f t="shared" si="3"/>
        <v/>
      </c>
      <c r="P39" s="40"/>
      <c r="Q39" s="43">
        <f t="shared" si="4"/>
        <v>0</v>
      </c>
      <c r="S39" s="121" t="str">
        <f t="shared" si="5"/>
        <v/>
      </c>
      <c r="T39" s="121" t="str">
        <f t="shared" si="6"/>
        <v/>
      </c>
    </row>
    <row r="40" spans="1:20" ht="24.95" customHeight="1" x14ac:dyDescent="0.2">
      <c r="A40" s="139"/>
      <c r="B40" s="140"/>
      <c r="C40" s="140"/>
      <c r="D40" s="122"/>
      <c r="E40" s="111"/>
      <c r="F40" s="118"/>
      <c r="G40" s="33"/>
      <c r="H40" s="34"/>
      <c r="I40" s="27">
        <f t="shared" si="1"/>
        <v>0</v>
      </c>
      <c r="J40" s="34"/>
      <c r="K40" s="34"/>
      <c r="L40" s="34"/>
      <c r="M40" s="34"/>
      <c r="N40" s="29">
        <f t="shared" si="2"/>
        <v>0</v>
      </c>
      <c r="O40" s="28" t="str">
        <f t="shared" si="3"/>
        <v/>
      </c>
      <c r="P40" s="40"/>
      <c r="Q40" s="43">
        <f t="shared" si="4"/>
        <v>0</v>
      </c>
      <c r="S40" s="121" t="str">
        <f t="shared" si="5"/>
        <v/>
      </c>
      <c r="T40" s="121" t="str">
        <f t="shared" si="6"/>
        <v/>
      </c>
    </row>
    <row r="41" spans="1:20" ht="24.95" customHeight="1" x14ac:dyDescent="0.2">
      <c r="A41" s="139"/>
      <c r="B41" s="140"/>
      <c r="C41" s="140"/>
      <c r="D41" s="122"/>
      <c r="E41" s="111"/>
      <c r="F41" s="118"/>
      <c r="G41" s="33"/>
      <c r="H41" s="34"/>
      <c r="I41" s="27">
        <f t="shared" si="1"/>
        <v>0</v>
      </c>
      <c r="J41" s="34"/>
      <c r="K41" s="34"/>
      <c r="L41" s="34"/>
      <c r="M41" s="34"/>
      <c r="N41" s="29">
        <f t="shared" si="2"/>
        <v>0</v>
      </c>
      <c r="O41" s="28" t="str">
        <f t="shared" si="3"/>
        <v/>
      </c>
      <c r="P41" s="40"/>
      <c r="Q41" s="43">
        <f t="shared" si="4"/>
        <v>0</v>
      </c>
      <c r="S41" s="121" t="str">
        <f t="shared" si="5"/>
        <v/>
      </c>
      <c r="T41" s="121" t="str">
        <f t="shared" si="6"/>
        <v/>
      </c>
    </row>
    <row r="42" spans="1:20" ht="24.95" customHeight="1" x14ac:dyDescent="0.2">
      <c r="A42" s="139"/>
      <c r="B42" s="140"/>
      <c r="C42" s="140"/>
      <c r="D42" s="122"/>
      <c r="E42" s="111"/>
      <c r="F42" s="118"/>
      <c r="G42" s="33"/>
      <c r="H42" s="34"/>
      <c r="I42" s="27">
        <f t="shared" si="1"/>
        <v>0</v>
      </c>
      <c r="J42" s="34"/>
      <c r="K42" s="34"/>
      <c r="L42" s="34"/>
      <c r="M42" s="34"/>
      <c r="N42" s="29">
        <f t="shared" si="2"/>
        <v>0</v>
      </c>
      <c r="O42" s="28" t="str">
        <f t="shared" si="3"/>
        <v/>
      </c>
      <c r="P42" s="40"/>
      <c r="Q42" s="43">
        <f t="shared" si="4"/>
        <v>0</v>
      </c>
      <c r="S42" s="121" t="str">
        <f t="shared" si="5"/>
        <v/>
      </c>
      <c r="T42" s="121" t="str">
        <f t="shared" si="6"/>
        <v/>
      </c>
    </row>
    <row r="43" spans="1:20" ht="24.95" customHeight="1" x14ac:dyDescent="0.2">
      <c r="A43" s="139"/>
      <c r="B43" s="140"/>
      <c r="C43" s="140"/>
      <c r="D43" s="122"/>
      <c r="E43" s="111"/>
      <c r="F43" s="118"/>
      <c r="G43" s="33"/>
      <c r="H43" s="34"/>
      <c r="I43" s="27">
        <f t="shared" si="1"/>
        <v>0</v>
      </c>
      <c r="J43" s="34"/>
      <c r="K43" s="34"/>
      <c r="L43" s="34"/>
      <c r="M43" s="34"/>
      <c r="N43" s="29">
        <f t="shared" si="2"/>
        <v>0</v>
      </c>
      <c r="O43" s="28" t="str">
        <f t="shared" si="3"/>
        <v/>
      </c>
      <c r="P43" s="40"/>
      <c r="Q43" s="43">
        <f t="shared" si="4"/>
        <v>0</v>
      </c>
      <c r="S43" s="121" t="str">
        <f t="shared" si="5"/>
        <v/>
      </c>
      <c r="T43" s="121" t="str">
        <f t="shared" si="6"/>
        <v/>
      </c>
    </row>
    <row r="44" spans="1:20" ht="24.95" customHeight="1" x14ac:dyDescent="0.2">
      <c r="A44" s="139"/>
      <c r="B44" s="140"/>
      <c r="C44" s="140"/>
      <c r="D44" s="122"/>
      <c r="E44" s="111"/>
      <c r="F44" s="118"/>
      <c r="G44" s="33"/>
      <c r="H44" s="34"/>
      <c r="I44" s="27">
        <f t="shared" si="1"/>
        <v>0</v>
      </c>
      <c r="J44" s="34"/>
      <c r="K44" s="34"/>
      <c r="L44" s="34"/>
      <c r="M44" s="34"/>
      <c r="N44" s="29">
        <f t="shared" si="2"/>
        <v>0</v>
      </c>
      <c r="O44" s="28" t="str">
        <f t="shared" si="3"/>
        <v/>
      </c>
      <c r="P44" s="40"/>
      <c r="Q44" s="43">
        <f t="shared" si="4"/>
        <v>0</v>
      </c>
      <c r="S44" s="121" t="str">
        <f t="shared" si="5"/>
        <v/>
      </c>
      <c r="T44" s="121" t="str">
        <f t="shared" si="6"/>
        <v/>
      </c>
    </row>
    <row r="45" spans="1:20" ht="24.95" customHeight="1" x14ac:dyDescent="0.2">
      <c r="A45" s="139"/>
      <c r="B45" s="140"/>
      <c r="C45" s="140"/>
      <c r="D45" s="122"/>
      <c r="E45" s="111"/>
      <c r="F45" s="118"/>
      <c r="G45" s="33"/>
      <c r="H45" s="34"/>
      <c r="I45" s="27">
        <f t="shared" si="1"/>
        <v>0</v>
      </c>
      <c r="J45" s="34"/>
      <c r="K45" s="34"/>
      <c r="L45" s="34"/>
      <c r="M45" s="34"/>
      <c r="N45" s="29">
        <f t="shared" si="2"/>
        <v>0</v>
      </c>
      <c r="O45" s="28" t="str">
        <f t="shared" si="3"/>
        <v/>
      </c>
      <c r="P45" s="40"/>
      <c r="Q45" s="43">
        <f t="shared" si="4"/>
        <v>0</v>
      </c>
      <c r="S45" s="121" t="str">
        <f t="shared" si="5"/>
        <v/>
      </c>
      <c r="T45" s="121" t="str">
        <f t="shared" si="6"/>
        <v/>
      </c>
    </row>
    <row r="46" spans="1:20" ht="24.95" customHeight="1" x14ac:dyDescent="0.2">
      <c r="A46" s="139"/>
      <c r="B46" s="140"/>
      <c r="C46" s="140"/>
      <c r="D46" s="122"/>
      <c r="E46" s="111"/>
      <c r="F46" s="118"/>
      <c r="G46" s="33"/>
      <c r="H46" s="34"/>
      <c r="I46" s="27">
        <f t="shared" si="1"/>
        <v>0</v>
      </c>
      <c r="J46" s="34"/>
      <c r="K46" s="34"/>
      <c r="L46" s="34"/>
      <c r="M46" s="34"/>
      <c r="N46" s="29">
        <f t="shared" si="2"/>
        <v>0</v>
      </c>
      <c r="O46" s="28" t="str">
        <f t="shared" si="3"/>
        <v/>
      </c>
      <c r="P46" s="40"/>
      <c r="Q46" s="43">
        <f t="shared" si="4"/>
        <v>0</v>
      </c>
      <c r="S46" s="121" t="str">
        <f t="shared" si="5"/>
        <v/>
      </c>
      <c r="T46" s="121" t="str">
        <f t="shared" si="6"/>
        <v/>
      </c>
    </row>
    <row r="47" spans="1:20" ht="24.95" customHeight="1" x14ac:dyDescent="0.2">
      <c r="A47" s="139"/>
      <c r="B47" s="140"/>
      <c r="C47" s="140"/>
      <c r="D47" s="122"/>
      <c r="E47" s="111"/>
      <c r="F47" s="118"/>
      <c r="G47" s="33"/>
      <c r="H47" s="34"/>
      <c r="I47" s="27">
        <f t="shared" si="1"/>
        <v>0</v>
      </c>
      <c r="J47" s="34"/>
      <c r="K47" s="34"/>
      <c r="L47" s="34"/>
      <c r="M47" s="34"/>
      <c r="N47" s="29">
        <f t="shared" si="2"/>
        <v>0</v>
      </c>
      <c r="O47" s="28" t="str">
        <f t="shared" si="3"/>
        <v/>
      </c>
      <c r="P47" s="40"/>
      <c r="Q47" s="43">
        <f t="shared" si="4"/>
        <v>0</v>
      </c>
      <c r="S47" s="121" t="str">
        <f t="shared" si="5"/>
        <v/>
      </c>
      <c r="T47" s="121" t="str">
        <f t="shared" si="6"/>
        <v/>
      </c>
    </row>
    <row r="48" spans="1:20" ht="24.95" customHeight="1" x14ac:dyDescent="0.2">
      <c r="A48" s="139"/>
      <c r="B48" s="140"/>
      <c r="C48" s="140"/>
      <c r="D48" s="122"/>
      <c r="E48" s="111"/>
      <c r="F48" s="118"/>
      <c r="G48" s="33"/>
      <c r="H48" s="34"/>
      <c r="I48" s="27">
        <f t="shared" si="1"/>
        <v>0</v>
      </c>
      <c r="J48" s="34"/>
      <c r="K48" s="34"/>
      <c r="L48" s="34"/>
      <c r="M48" s="34"/>
      <c r="N48" s="29">
        <f t="shared" si="2"/>
        <v>0</v>
      </c>
      <c r="O48" s="28" t="str">
        <f t="shared" si="3"/>
        <v/>
      </c>
      <c r="P48" s="40"/>
      <c r="Q48" s="43">
        <f t="shared" si="4"/>
        <v>0</v>
      </c>
      <c r="S48" s="121" t="str">
        <f t="shared" si="5"/>
        <v/>
      </c>
      <c r="T48" s="121" t="str">
        <f t="shared" si="6"/>
        <v/>
      </c>
    </row>
    <row r="49" spans="1:20" ht="24.95" customHeight="1" x14ac:dyDescent="0.2">
      <c r="A49" s="139"/>
      <c r="B49" s="140"/>
      <c r="C49" s="140"/>
      <c r="D49" s="122"/>
      <c r="E49" s="111"/>
      <c r="F49" s="118"/>
      <c r="G49" s="33"/>
      <c r="H49" s="34"/>
      <c r="I49" s="27">
        <f t="shared" si="1"/>
        <v>0</v>
      </c>
      <c r="J49" s="34"/>
      <c r="K49" s="34"/>
      <c r="L49" s="34"/>
      <c r="M49" s="34"/>
      <c r="N49" s="29">
        <f t="shared" si="2"/>
        <v>0</v>
      </c>
      <c r="O49" s="28" t="str">
        <f t="shared" si="3"/>
        <v/>
      </c>
      <c r="P49" s="40"/>
      <c r="Q49" s="43">
        <f t="shared" si="4"/>
        <v>0</v>
      </c>
      <c r="S49" s="121" t="str">
        <f t="shared" si="5"/>
        <v/>
      </c>
      <c r="T49" s="121" t="str">
        <f t="shared" si="6"/>
        <v/>
      </c>
    </row>
    <row r="50" spans="1:20" ht="24.95" customHeight="1" x14ac:dyDescent="0.2">
      <c r="A50" s="139"/>
      <c r="B50" s="140"/>
      <c r="C50" s="140"/>
      <c r="D50" s="122"/>
      <c r="E50" s="111"/>
      <c r="F50" s="118"/>
      <c r="G50" s="33"/>
      <c r="H50" s="34"/>
      <c r="I50" s="27">
        <f t="shared" si="1"/>
        <v>0</v>
      </c>
      <c r="J50" s="34"/>
      <c r="K50" s="34"/>
      <c r="L50" s="34"/>
      <c r="M50" s="34"/>
      <c r="N50" s="29">
        <f t="shared" si="2"/>
        <v>0</v>
      </c>
      <c r="O50" s="28" t="str">
        <f t="shared" si="3"/>
        <v/>
      </c>
      <c r="P50" s="40"/>
      <c r="Q50" s="43">
        <f t="shared" si="4"/>
        <v>0</v>
      </c>
      <c r="S50" s="121" t="str">
        <f t="shared" si="5"/>
        <v/>
      </c>
      <c r="T50" s="121" t="str">
        <f t="shared" si="6"/>
        <v/>
      </c>
    </row>
    <row r="51" spans="1:20" ht="24.95" customHeight="1" x14ac:dyDescent="0.2">
      <c r="A51" s="139"/>
      <c r="B51" s="140"/>
      <c r="C51" s="140"/>
      <c r="D51" s="122"/>
      <c r="E51" s="111"/>
      <c r="F51" s="118"/>
      <c r="G51" s="33"/>
      <c r="H51" s="34"/>
      <c r="I51" s="27">
        <f t="shared" si="1"/>
        <v>0</v>
      </c>
      <c r="J51" s="34"/>
      <c r="K51" s="34"/>
      <c r="L51" s="34"/>
      <c r="M51" s="34"/>
      <c r="N51" s="29">
        <f t="shared" si="2"/>
        <v>0</v>
      </c>
      <c r="O51" s="28" t="str">
        <f t="shared" si="3"/>
        <v/>
      </c>
      <c r="P51" s="40"/>
      <c r="Q51" s="43">
        <f t="shared" si="4"/>
        <v>0</v>
      </c>
      <c r="S51" s="121" t="str">
        <f t="shared" si="5"/>
        <v/>
      </c>
      <c r="T51" s="121" t="str">
        <f t="shared" si="6"/>
        <v/>
      </c>
    </row>
    <row r="52" spans="1:20" ht="24.95" customHeight="1" x14ac:dyDescent="0.2">
      <c r="A52" s="139"/>
      <c r="B52" s="140"/>
      <c r="C52" s="140"/>
      <c r="D52" s="122"/>
      <c r="E52" s="111"/>
      <c r="F52" s="118"/>
      <c r="G52" s="33"/>
      <c r="H52" s="34"/>
      <c r="I52" s="27">
        <f t="shared" si="1"/>
        <v>0</v>
      </c>
      <c r="J52" s="34"/>
      <c r="K52" s="34"/>
      <c r="L52" s="34"/>
      <c r="M52" s="34"/>
      <c r="N52" s="29">
        <f t="shared" si="2"/>
        <v>0</v>
      </c>
      <c r="O52" s="28" t="str">
        <f t="shared" si="3"/>
        <v/>
      </c>
      <c r="P52" s="40"/>
      <c r="Q52" s="43">
        <f t="shared" si="4"/>
        <v>0</v>
      </c>
      <c r="S52" s="121" t="str">
        <f t="shared" si="5"/>
        <v/>
      </c>
      <c r="T52" s="121" t="str">
        <f t="shared" si="6"/>
        <v/>
      </c>
    </row>
    <row r="53" spans="1:20" ht="24.95" customHeight="1" x14ac:dyDescent="0.2">
      <c r="A53" s="139"/>
      <c r="B53" s="140"/>
      <c r="C53" s="140"/>
      <c r="D53" s="122"/>
      <c r="E53" s="111"/>
      <c r="F53" s="118"/>
      <c r="G53" s="33"/>
      <c r="H53" s="34"/>
      <c r="I53" s="27">
        <f t="shared" si="1"/>
        <v>0</v>
      </c>
      <c r="J53" s="34"/>
      <c r="K53" s="34"/>
      <c r="L53" s="34"/>
      <c r="M53" s="34"/>
      <c r="N53" s="29">
        <f t="shared" si="2"/>
        <v>0</v>
      </c>
      <c r="O53" s="28" t="str">
        <f t="shared" si="3"/>
        <v/>
      </c>
      <c r="P53" s="40"/>
      <c r="Q53" s="43">
        <f t="shared" si="4"/>
        <v>0</v>
      </c>
      <c r="S53" s="121" t="str">
        <f t="shared" si="5"/>
        <v/>
      </c>
      <c r="T53" s="121" t="str">
        <f t="shared" si="6"/>
        <v/>
      </c>
    </row>
    <row r="54" spans="1:20" ht="24.95" customHeight="1" x14ac:dyDescent="0.2">
      <c r="A54" s="139"/>
      <c r="B54" s="140"/>
      <c r="C54" s="140"/>
      <c r="D54" s="122"/>
      <c r="E54" s="111"/>
      <c r="F54" s="118"/>
      <c r="G54" s="33"/>
      <c r="H54" s="34"/>
      <c r="I54" s="27">
        <f t="shared" si="1"/>
        <v>0</v>
      </c>
      <c r="J54" s="34"/>
      <c r="K54" s="34"/>
      <c r="L54" s="34"/>
      <c r="M54" s="34"/>
      <c r="N54" s="29">
        <f t="shared" si="2"/>
        <v>0</v>
      </c>
      <c r="O54" s="28" t="str">
        <f t="shared" si="3"/>
        <v/>
      </c>
      <c r="P54" s="40"/>
      <c r="Q54" s="43">
        <f t="shared" si="4"/>
        <v>0</v>
      </c>
      <c r="S54" s="121" t="str">
        <f t="shared" si="5"/>
        <v/>
      </c>
      <c r="T54" s="121" t="str">
        <f t="shared" si="6"/>
        <v/>
      </c>
    </row>
    <row r="55" spans="1:20" ht="24.95" customHeight="1" x14ac:dyDescent="0.2">
      <c r="A55" s="139"/>
      <c r="B55" s="140"/>
      <c r="C55" s="140"/>
      <c r="D55" s="122"/>
      <c r="E55" s="111"/>
      <c r="F55" s="118"/>
      <c r="G55" s="33"/>
      <c r="H55" s="34"/>
      <c r="I55" s="27">
        <f t="shared" si="1"/>
        <v>0</v>
      </c>
      <c r="J55" s="34"/>
      <c r="K55" s="34"/>
      <c r="L55" s="34"/>
      <c r="M55" s="34"/>
      <c r="N55" s="29">
        <f t="shared" si="2"/>
        <v>0</v>
      </c>
      <c r="O55" s="28" t="str">
        <f t="shared" si="3"/>
        <v/>
      </c>
      <c r="P55" s="40"/>
      <c r="Q55" s="43">
        <f t="shared" si="4"/>
        <v>0</v>
      </c>
      <c r="S55" s="121" t="str">
        <f t="shared" si="5"/>
        <v/>
      </c>
      <c r="T55" s="121" t="str">
        <f t="shared" si="6"/>
        <v/>
      </c>
    </row>
    <row r="56" spans="1:20" ht="24.95" customHeight="1" x14ac:dyDescent="0.2">
      <c r="A56" s="139"/>
      <c r="B56" s="140"/>
      <c r="C56" s="140"/>
      <c r="D56" s="122"/>
      <c r="E56" s="111"/>
      <c r="F56" s="118"/>
      <c r="G56" s="33"/>
      <c r="H56" s="34"/>
      <c r="I56" s="27">
        <f t="shared" si="1"/>
        <v>0</v>
      </c>
      <c r="J56" s="34"/>
      <c r="K56" s="34"/>
      <c r="L56" s="34"/>
      <c r="M56" s="34"/>
      <c r="N56" s="29">
        <f t="shared" si="2"/>
        <v>0</v>
      </c>
      <c r="O56" s="28" t="str">
        <f t="shared" si="3"/>
        <v/>
      </c>
      <c r="P56" s="40"/>
      <c r="Q56" s="43">
        <f t="shared" si="4"/>
        <v>0</v>
      </c>
      <c r="S56" s="121" t="str">
        <f t="shared" si="5"/>
        <v/>
      </c>
      <c r="T56" s="121" t="str">
        <f t="shared" si="6"/>
        <v/>
      </c>
    </row>
    <row r="57" spans="1:20" ht="24.95" customHeight="1" x14ac:dyDescent="0.2">
      <c r="A57" s="139"/>
      <c r="B57" s="140"/>
      <c r="C57" s="140"/>
      <c r="D57" s="122"/>
      <c r="E57" s="111"/>
      <c r="F57" s="118"/>
      <c r="G57" s="33"/>
      <c r="H57" s="34"/>
      <c r="I57" s="27">
        <f t="shared" si="1"/>
        <v>0</v>
      </c>
      <c r="J57" s="34"/>
      <c r="K57" s="34"/>
      <c r="L57" s="34"/>
      <c r="M57" s="34"/>
      <c r="N57" s="29">
        <f t="shared" si="2"/>
        <v>0</v>
      </c>
      <c r="O57" s="28" t="str">
        <f t="shared" si="3"/>
        <v/>
      </c>
      <c r="P57" s="40"/>
      <c r="Q57" s="43">
        <f t="shared" si="4"/>
        <v>0</v>
      </c>
      <c r="S57" s="121" t="str">
        <f t="shared" si="5"/>
        <v/>
      </c>
      <c r="T57" s="121" t="str">
        <f t="shared" si="6"/>
        <v/>
      </c>
    </row>
    <row r="58" spans="1:20" ht="24.95" customHeight="1" x14ac:dyDescent="0.2">
      <c r="A58" s="139"/>
      <c r="B58" s="140"/>
      <c r="C58" s="140"/>
      <c r="D58" s="122"/>
      <c r="E58" s="111"/>
      <c r="F58" s="118"/>
      <c r="G58" s="33"/>
      <c r="H58" s="34"/>
      <c r="I58" s="27">
        <f t="shared" si="1"/>
        <v>0</v>
      </c>
      <c r="J58" s="34"/>
      <c r="K58" s="34"/>
      <c r="L58" s="34"/>
      <c r="M58" s="34"/>
      <c r="N58" s="29">
        <f t="shared" si="2"/>
        <v>0</v>
      </c>
      <c r="O58" s="28" t="str">
        <f t="shared" si="3"/>
        <v/>
      </c>
      <c r="P58" s="40"/>
      <c r="Q58" s="43">
        <f t="shared" si="4"/>
        <v>0</v>
      </c>
      <c r="S58" s="121" t="str">
        <f t="shared" si="5"/>
        <v/>
      </c>
      <c r="T58" s="121" t="str">
        <f t="shared" si="6"/>
        <v/>
      </c>
    </row>
    <row r="59" spans="1:20" ht="24.95" customHeight="1" x14ac:dyDescent="0.2">
      <c r="A59" s="139"/>
      <c r="B59" s="140"/>
      <c r="C59" s="140"/>
      <c r="D59" s="122"/>
      <c r="E59" s="111"/>
      <c r="F59" s="118"/>
      <c r="G59" s="33"/>
      <c r="H59" s="34"/>
      <c r="I59" s="27">
        <f t="shared" si="1"/>
        <v>0</v>
      </c>
      <c r="J59" s="34"/>
      <c r="K59" s="34"/>
      <c r="L59" s="34"/>
      <c r="M59" s="34"/>
      <c r="N59" s="29">
        <f t="shared" si="2"/>
        <v>0</v>
      </c>
      <c r="O59" s="28" t="str">
        <f t="shared" si="3"/>
        <v/>
      </c>
      <c r="P59" s="40"/>
      <c r="Q59" s="43">
        <f t="shared" si="4"/>
        <v>0</v>
      </c>
      <c r="S59" s="121" t="str">
        <f t="shared" si="5"/>
        <v/>
      </c>
      <c r="T59" s="121" t="str">
        <f t="shared" si="6"/>
        <v/>
      </c>
    </row>
    <row r="60" spans="1:20" ht="24.95" customHeight="1" x14ac:dyDescent="0.2">
      <c r="A60" s="139"/>
      <c r="B60" s="140"/>
      <c r="C60" s="140"/>
      <c r="D60" s="122"/>
      <c r="E60" s="111"/>
      <c r="F60" s="118"/>
      <c r="G60" s="33"/>
      <c r="H60" s="34"/>
      <c r="I60" s="27">
        <f t="shared" si="1"/>
        <v>0</v>
      </c>
      <c r="J60" s="34"/>
      <c r="K60" s="34"/>
      <c r="L60" s="34"/>
      <c r="M60" s="34"/>
      <c r="N60" s="29">
        <f t="shared" si="2"/>
        <v>0</v>
      </c>
      <c r="O60" s="28" t="str">
        <f t="shared" si="3"/>
        <v/>
      </c>
      <c r="P60" s="40"/>
      <c r="Q60" s="43">
        <f t="shared" si="4"/>
        <v>0</v>
      </c>
      <c r="S60" s="121" t="str">
        <f t="shared" si="5"/>
        <v/>
      </c>
      <c r="T60" s="121" t="str">
        <f t="shared" si="6"/>
        <v/>
      </c>
    </row>
    <row r="61" spans="1:20" ht="24.95" customHeight="1" x14ac:dyDescent="0.2">
      <c r="A61" s="139"/>
      <c r="B61" s="140"/>
      <c r="C61" s="140"/>
      <c r="D61" s="122"/>
      <c r="E61" s="111"/>
      <c r="F61" s="118"/>
      <c r="G61" s="33"/>
      <c r="H61" s="34"/>
      <c r="I61" s="27">
        <f t="shared" si="1"/>
        <v>0</v>
      </c>
      <c r="J61" s="34"/>
      <c r="K61" s="34"/>
      <c r="L61" s="34"/>
      <c r="M61" s="34"/>
      <c r="N61" s="29">
        <f t="shared" si="2"/>
        <v>0</v>
      </c>
      <c r="O61" s="28" t="str">
        <f t="shared" si="3"/>
        <v/>
      </c>
      <c r="P61" s="40"/>
      <c r="Q61" s="43">
        <f t="shared" si="4"/>
        <v>0</v>
      </c>
      <c r="S61" s="121" t="str">
        <f t="shared" si="5"/>
        <v/>
      </c>
      <c r="T61" s="121" t="str">
        <f t="shared" si="6"/>
        <v/>
      </c>
    </row>
    <row r="62" spans="1:20" ht="24.95" customHeight="1" x14ac:dyDescent="0.2">
      <c r="A62" s="139"/>
      <c r="B62" s="140"/>
      <c r="C62" s="140"/>
      <c r="D62" s="122"/>
      <c r="E62" s="111"/>
      <c r="F62" s="118"/>
      <c r="G62" s="33"/>
      <c r="H62" s="34"/>
      <c r="I62" s="27">
        <f t="shared" si="1"/>
        <v>0</v>
      </c>
      <c r="J62" s="34"/>
      <c r="K62" s="34"/>
      <c r="L62" s="34"/>
      <c r="M62" s="34"/>
      <c r="N62" s="29">
        <f t="shared" si="2"/>
        <v>0</v>
      </c>
      <c r="O62" s="28" t="str">
        <f t="shared" si="3"/>
        <v/>
      </c>
      <c r="P62" s="40"/>
      <c r="Q62" s="43">
        <f t="shared" si="4"/>
        <v>0</v>
      </c>
      <c r="S62" s="121" t="str">
        <f t="shared" si="5"/>
        <v/>
      </c>
      <c r="T62" s="121" t="str">
        <f t="shared" si="6"/>
        <v/>
      </c>
    </row>
    <row r="63" spans="1:20" ht="24.95" customHeight="1" x14ac:dyDescent="0.2">
      <c r="A63" s="139"/>
      <c r="B63" s="140"/>
      <c r="C63" s="140"/>
      <c r="D63" s="122"/>
      <c r="E63" s="111"/>
      <c r="F63" s="118"/>
      <c r="G63" s="33"/>
      <c r="H63" s="34"/>
      <c r="I63" s="27">
        <f t="shared" si="1"/>
        <v>0</v>
      </c>
      <c r="J63" s="34"/>
      <c r="K63" s="34"/>
      <c r="L63" s="34"/>
      <c r="M63" s="34"/>
      <c r="N63" s="29">
        <f t="shared" si="2"/>
        <v>0</v>
      </c>
      <c r="O63" s="28" t="str">
        <f t="shared" si="3"/>
        <v/>
      </c>
      <c r="P63" s="40"/>
      <c r="Q63" s="43">
        <f t="shared" si="4"/>
        <v>0</v>
      </c>
      <c r="S63" s="121" t="str">
        <f t="shared" si="5"/>
        <v/>
      </c>
      <c r="T63" s="121" t="str">
        <f t="shared" si="6"/>
        <v/>
      </c>
    </row>
    <row r="64" spans="1:20" ht="24.95" customHeight="1" x14ac:dyDescent="0.2">
      <c r="A64" s="139"/>
      <c r="B64" s="140"/>
      <c r="C64" s="140"/>
      <c r="D64" s="122"/>
      <c r="E64" s="111"/>
      <c r="F64" s="118"/>
      <c r="G64" s="33"/>
      <c r="H64" s="34"/>
      <c r="I64" s="27">
        <f t="shared" si="1"/>
        <v>0</v>
      </c>
      <c r="J64" s="34"/>
      <c r="K64" s="34"/>
      <c r="L64" s="34"/>
      <c r="M64" s="34"/>
      <c r="N64" s="29">
        <f t="shared" si="2"/>
        <v>0</v>
      </c>
      <c r="O64" s="28" t="str">
        <f t="shared" si="3"/>
        <v/>
      </c>
      <c r="P64" s="40"/>
      <c r="Q64" s="43">
        <f t="shared" si="4"/>
        <v>0</v>
      </c>
      <c r="S64" s="121" t="str">
        <f t="shared" si="5"/>
        <v/>
      </c>
      <c r="T64" s="121" t="str">
        <f t="shared" si="6"/>
        <v/>
      </c>
    </row>
    <row r="65" spans="1:20" ht="24.95" customHeight="1" x14ac:dyDescent="0.2">
      <c r="A65" s="139"/>
      <c r="B65" s="140"/>
      <c r="C65" s="140"/>
      <c r="D65" s="122"/>
      <c r="E65" s="111"/>
      <c r="F65" s="118"/>
      <c r="G65" s="33"/>
      <c r="H65" s="34"/>
      <c r="I65" s="27">
        <f t="shared" si="1"/>
        <v>0</v>
      </c>
      <c r="J65" s="34"/>
      <c r="K65" s="34"/>
      <c r="L65" s="34"/>
      <c r="M65" s="34"/>
      <c r="N65" s="29">
        <f t="shared" si="2"/>
        <v>0</v>
      </c>
      <c r="O65" s="28" t="str">
        <f t="shared" si="3"/>
        <v/>
      </c>
      <c r="P65" s="40"/>
      <c r="Q65" s="43">
        <f t="shared" si="4"/>
        <v>0</v>
      </c>
      <c r="S65" s="121" t="str">
        <f t="shared" si="5"/>
        <v/>
      </c>
      <c r="T65" s="121" t="str">
        <f t="shared" si="6"/>
        <v/>
      </c>
    </row>
    <row r="66" spans="1:20" ht="24.95" customHeight="1" x14ac:dyDescent="0.2">
      <c r="A66" s="139"/>
      <c r="B66" s="140"/>
      <c r="C66" s="140"/>
      <c r="D66" s="122"/>
      <c r="E66" s="111"/>
      <c r="F66" s="118"/>
      <c r="G66" s="33"/>
      <c r="H66" s="34"/>
      <c r="I66" s="27">
        <f t="shared" si="1"/>
        <v>0</v>
      </c>
      <c r="J66" s="34"/>
      <c r="K66" s="34"/>
      <c r="L66" s="34"/>
      <c r="M66" s="34"/>
      <c r="N66" s="29">
        <f t="shared" si="2"/>
        <v>0</v>
      </c>
      <c r="O66" s="28" t="str">
        <f t="shared" si="3"/>
        <v/>
      </c>
      <c r="P66" s="40"/>
      <c r="Q66" s="43">
        <f t="shared" si="4"/>
        <v>0</v>
      </c>
      <c r="S66" s="121" t="str">
        <f t="shared" si="5"/>
        <v/>
      </c>
      <c r="T66" s="121" t="str">
        <f t="shared" si="6"/>
        <v/>
      </c>
    </row>
    <row r="67" spans="1:20" ht="24.95" customHeight="1" x14ac:dyDescent="0.2">
      <c r="A67" s="139"/>
      <c r="B67" s="140"/>
      <c r="C67" s="140"/>
      <c r="D67" s="122"/>
      <c r="E67" s="111"/>
      <c r="F67" s="118"/>
      <c r="G67" s="33"/>
      <c r="H67" s="34"/>
      <c r="I67" s="27">
        <f t="shared" si="1"/>
        <v>0</v>
      </c>
      <c r="J67" s="34"/>
      <c r="K67" s="34"/>
      <c r="L67" s="34"/>
      <c r="M67" s="34"/>
      <c r="N67" s="29">
        <f t="shared" si="2"/>
        <v>0</v>
      </c>
      <c r="O67" s="28" t="str">
        <f t="shared" si="3"/>
        <v/>
      </c>
      <c r="P67" s="40"/>
      <c r="Q67" s="43">
        <f t="shared" si="4"/>
        <v>0</v>
      </c>
      <c r="S67" s="121" t="str">
        <f t="shared" si="5"/>
        <v/>
      </c>
      <c r="T67" s="121" t="str">
        <f t="shared" si="6"/>
        <v/>
      </c>
    </row>
    <row r="68" spans="1:20" ht="24.95" customHeight="1" x14ac:dyDescent="0.2">
      <c r="A68" s="139"/>
      <c r="B68" s="140"/>
      <c r="C68" s="140"/>
      <c r="D68" s="122"/>
      <c r="E68" s="111"/>
      <c r="F68" s="118"/>
      <c r="G68" s="33"/>
      <c r="H68" s="34"/>
      <c r="I68" s="27">
        <f t="shared" si="1"/>
        <v>0</v>
      </c>
      <c r="J68" s="34"/>
      <c r="K68" s="34"/>
      <c r="L68" s="34"/>
      <c r="M68" s="34"/>
      <c r="N68" s="29">
        <f t="shared" si="2"/>
        <v>0</v>
      </c>
      <c r="O68" s="28" t="str">
        <f t="shared" si="3"/>
        <v/>
      </c>
      <c r="P68" s="40"/>
      <c r="Q68" s="43">
        <f t="shared" si="4"/>
        <v>0</v>
      </c>
      <c r="S68" s="121" t="str">
        <f t="shared" si="5"/>
        <v/>
      </c>
      <c r="T68" s="121" t="str">
        <f t="shared" si="6"/>
        <v/>
      </c>
    </row>
    <row r="69" spans="1:20" ht="24.95" customHeight="1" x14ac:dyDescent="0.2">
      <c r="A69" s="139"/>
      <c r="B69" s="140"/>
      <c r="C69" s="140"/>
      <c r="D69" s="122"/>
      <c r="E69" s="111"/>
      <c r="F69" s="118"/>
      <c r="G69" s="33"/>
      <c r="H69" s="34"/>
      <c r="I69" s="27">
        <f t="shared" si="1"/>
        <v>0</v>
      </c>
      <c r="J69" s="34"/>
      <c r="K69" s="34"/>
      <c r="L69" s="34"/>
      <c r="M69" s="34"/>
      <c r="N69" s="29">
        <f t="shared" si="2"/>
        <v>0</v>
      </c>
      <c r="O69" s="28" t="str">
        <f t="shared" si="3"/>
        <v/>
      </c>
      <c r="P69" s="40"/>
      <c r="Q69" s="43">
        <f t="shared" si="4"/>
        <v>0</v>
      </c>
      <c r="S69" s="121" t="str">
        <f t="shared" si="5"/>
        <v/>
      </c>
      <c r="T69" s="121" t="str">
        <f t="shared" si="6"/>
        <v/>
      </c>
    </row>
    <row r="70" spans="1:20" ht="24.95" customHeight="1" x14ac:dyDescent="0.2">
      <c r="A70" s="139"/>
      <c r="B70" s="140"/>
      <c r="C70" s="140"/>
      <c r="D70" s="122"/>
      <c r="E70" s="111"/>
      <c r="F70" s="118"/>
      <c r="G70" s="33"/>
      <c r="H70" s="34"/>
      <c r="I70" s="27">
        <f t="shared" si="1"/>
        <v>0</v>
      </c>
      <c r="J70" s="34"/>
      <c r="K70" s="34"/>
      <c r="L70" s="34"/>
      <c r="M70" s="34"/>
      <c r="N70" s="29">
        <f t="shared" si="2"/>
        <v>0</v>
      </c>
      <c r="O70" s="28" t="str">
        <f t="shared" si="3"/>
        <v/>
      </c>
      <c r="P70" s="40"/>
      <c r="Q70" s="43">
        <f t="shared" si="4"/>
        <v>0</v>
      </c>
      <c r="S70" s="121" t="str">
        <f t="shared" si="5"/>
        <v/>
      </c>
      <c r="T70" s="121" t="str">
        <f t="shared" si="6"/>
        <v/>
      </c>
    </row>
    <row r="71" spans="1:20" ht="24.95" customHeight="1" x14ac:dyDescent="0.2">
      <c r="A71" s="139"/>
      <c r="B71" s="140"/>
      <c r="C71" s="140"/>
      <c r="D71" s="122"/>
      <c r="E71" s="111"/>
      <c r="F71" s="118"/>
      <c r="G71" s="33"/>
      <c r="H71" s="34"/>
      <c r="I71" s="27">
        <f t="shared" si="1"/>
        <v>0</v>
      </c>
      <c r="J71" s="34"/>
      <c r="K71" s="34"/>
      <c r="L71" s="34"/>
      <c r="M71" s="34"/>
      <c r="N71" s="29">
        <f t="shared" si="2"/>
        <v>0</v>
      </c>
      <c r="O71" s="28" t="str">
        <f t="shared" si="3"/>
        <v/>
      </c>
      <c r="P71" s="40"/>
      <c r="Q71" s="43">
        <f t="shared" si="4"/>
        <v>0</v>
      </c>
      <c r="S71" s="121" t="str">
        <f t="shared" si="5"/>
        <v/>
      </c>
      <c r="T71" s="121" t="str">
        <f t="shared" si="6"/>
        <v/>
      </c>
    </row>
    <row r="72" spans="1:20" ht="24.95" customHeight="1" x14ac:dyDescent="0.2">
      <c r="A72" s="139"/>
      <c r="B72" s="140"/>
      <c r="C72" s="140"/>
      <c r="D72" s="122"/>
      <c r="E72" s="111"/>
      <c r="F72" s="118"/>
      <c r="G72" s="33"/>
      <c r="H72" s="34"/>
      <c r="I72" s="27">
        <f t="shared" si="1"/>
        <v>0</v>
      </c>
      <c r="J72" s="34"/>
      <c r="K72" s="34"/>
      <c r="L72" s="34"/>
      <c r="M72" s="34"/>
      <c r="N72" s="29">
        <f t="shared" si="2"/>
        <v>0</v>
      </c>
      <c r="O72" s="28" t="str">
        <f t="shared" si="3"/>
        <v/>
      </c>
      <c r="P72" s="40"/>
      <c r="Q72" s="43">
        <f t="shared" si="4"/>
        <v>0</v>
      </c>
      <c r="S72" s="121" t="str">
        <f t="shared" si="5"/>
        <v/>
      </c>
      <c r="T72" s="121" t="str">
        <f t="shared" si="6"/>
        <v/>
      </c>
    </row>
    <row r="73" spans="1:20" ht="24.95" customHeight="1" x14ac:dyDescent="0.2">
      <c r="A73" s="139"/>
      <c r="B73" s="140"/>
      <c r="C73" s="140"/>
      <c r="D73" s="122"/>
      <c r="E73" s="111"/>
      <c r="F73" s="118"/>
      <c r="G73" s="33"/>
      <c r="H73" s="34"/>
      <c r="I73" s="27">
        <f t="shared" si="1"/>
        <v>0</v>
      </c>
      <c r="J73" s="34"/>
      <c r="K73" s="34"/>
      <c r="L73" s="34"/>
      <c r="M73" s="34"/>
      <c r="N73" s="29">
        <f t="shared" si="2"/>
        <v>0</v>
      </c>
      <c r="O73" s="28" t="str">
        <f t="shared" si="3"/>
        <v/>
      </c>
      <c r="P73" s="40"/>
      <c r="Q73" s="43">
        <f t="shared" si="4"/>
        <v>0</v>
      </c>
      <c r="S73" s="121" t="str">
        <f t="shared" si="5"/>
        <v/>
      </c>
      <c r="T73" s="121" t="str">
        <f t="shared" si="6"/>
        <v/>
      </c>
    </row>
    <row r="74" spans="1:20" ht="24.95" customHeight="1" x14ac:dyDescent="0.2">
      <c r="A74" s="139"/>
      <c r="B74" s="140"/>
      <c r="C74" s="140"/>
      <c r="D74" s="122"/>
      <c r="E74" s="111"/>
      <c r="F74" s="118"/>
      <c r="G74" s="33"/>
      <c r="H74" s="34"/>
      <c r="I74" s="27">
        <f t="shared" si="1"/>
        <v>0</v>
      </c>
      <c r="J74" s="34"/>
      <c r="K74" s="34"/>
      <c r="L74" s="34"/>
      <c r="M74" s="34"/>
      <c r="N74" s="29">
        <f t="shared" si="2"/>
        <v>0</v>
      </c>
      <c r="O74" s="28" t="str">
        <f t="shared" si="3"/>
        <v/>
      </c>
      <c r="P74" s="40"/>
      <c r="Q74" s="43">
        <f t="shared" si="4"/>
        <v>0</v>
      </c>
      <c r="S74" s="121" t="str">
        <f t="shared" si="5"/>
        <v/>
      </c>
      <c r="T74" s="121" t="str">
        <f t="shared" si="6"/>
        <v/>
      </c>
    </row>
    <row r="75" spans="1:20" ht="24.95" customHeight="1" x14ac:dyDescent="0.2">
      <c r="A75" s="139"/>
      <c r="B75" s="140"/>
      <c r="C75" s="140"/>
      <c r="D75" s="122"/>
      <c r="E75" s="111"/>
      <c r="F75" s="118"/>
      <c r="G75" s="33"/>
      <c r="H75" s="34"/>
      <c r="I75" s="27">
        <f t="shared" si="1"/>
        <v>0</v>
      </c>
      <c r="J75" s="34"/>
      <c r="K75" s="34"/>
      <c r="L75" s="34"/>
      <c r="M75" s="34"/>
      <c r="N75" s="29">
        <f t="shared" si="2"/>
        <v>0</v>
      </c>
      <c r="O75" s="28" t="str">
        <f t="shared" si="3"/>
        <v/>
      </c>
      <c r="P75" s="40"/>
      <c r="Q75" s="43">
        <f t="shared" si="4"/>
        <v>0</v>
      </c>
      <c r="S75" s="121" t="str">
        <f t="shared" si="5"/>
        <v/>
      </c>
      <c r="T75" s="121" t="str">
        <f t="shared" si="6"/>
        <v/>
      </c>
    </row>
    <row r="76" spans="1:20" ht="24.95" customHeight="1" x14ac:dyDescent="0.2">
      <c r="A76" s="139"/>
      <c r="B76" s="140"/>
      <c r="C76" s="140"/>
      <c r="D76" s="122"/>
      <c r="E76" s="111"/>
      <c r="F76" s="118"/>
      <c r="G76" s="33"/>
      <c r="H76" s="34"/>
      <c r="I76" s="27">
        <f t="shared" si="1"/>
        <v>0</v>
      </c>
      <c r="J76" s="34"/>
      <c r="K76" s="34"/>
      <c r="L76" s="34"/>
      <c r="M76" s="34"/>
      <c r="N76" s="29">
        <f t="shared" si="2"/>
        <v>0</v>
      </c>
      <c r="O76" s="28" t="str">
        <f t="shared" si="3"/>
        <v/>
      </c>
      <c r="P76" s="40"/>
      <c r="Q76" s="43">
        <f t="shared" si="4"/>
        <v>0</v>
      </c>
      <c r="S76" s="121" t="str">
        <f t="shared" si="5"/>
        <v/>
      </c>
      <c r="T76" s="121" t="str">
        <f t="shared" si="6"/>
        <v/>
      </c>
    </row>
    <row r="77" spans="1:20" ht="24.95" customHeight="1" x14ac:dyDescent="0.2">
      <c r="A77" s="139"/>
      <c r="B77" s="140"/>
      <c r="C77" s="140"/>
      <c r="D77" s="122"/>
      <c r="E77" s="111"/>
      <c r="F77" s="118"/>
      <c r="G77" s="33"/>
      <c r="H77" s="34"/>
      <c r="I77" s="27">
        <f t="shared" si="1"/>
        <v>0</v>
      </c>
      <c r="J77" s="34"/>
      <c r="K77" s="34"/>
      <c r="L77" s="34"/>
      <c r="M77" s="34"/>
      <c r="N77" s="29">
        <f t="shared" si="2"/>
        <v>0</v>
      </c>
      <c r="O77" s="28" t="str">
        <f t="shared" si="3"/>
        <v/>
      </c>
      <c r="P77" s="40"/>
      <c r="Q77" s="43">
        <f t="shared" si="4"/>
        <v>0</v>
      </c>
      <c r="S77" s="121" t="str">
        <f t="shared" si="5"/>
        <v/>
      </c>
      <c r="T77" s="121" t="str">
        <f t="shared" si="6"/>
        <v/>
      </c>
    </row>
    <row r="78" spans="1:20" ht="24.95" customHeight="1" x14ac:dyDescent="0.2">
      <c r="A78" s="139"/>
      <c r="B78" s="140"/>
      <c r="C78" s="140"/>
      <c r="D78" s="122"/>
      <c r="E78" s="111"/>
      <c r="F78" s="118"/>
      <c r="G78" s="33"/>
      <c r="H78" s="34"/>
      <c r="I78" s="27">
        <f t="shared" si="1"/>
        <v>0</v>
      </c>
      <c r="J78" s="34"/>
      <c r="K78" s="34"/>
      <c r="L78" s="34"/>
      <c r="M78" s="34"/>
      <c r="N78" s="29">
        <f t="shared" si="2"/>
        <v>0</v>
      </c>
      <c r="O78" s="28" t="str">
        <f t="shared" si="3"/>
        <v/>
      </c>
      <c r="P78" s="40"/>
      <c r="Q78" s="43">
        <f t="shared" si="4"/>
        <v>0</v>
      </c>
      <c r="S78" s="121" t="str">
        <f t="shared" si="5"/>
        <v/>
      </c>
      <c r="T78" s="121" t="str">
        <f t="shared" si="6"/>
        <v/>
      </c>
    </row>
    <row r="79" spans="1:20" ht="24.95" customHeight="1" x14ac:dyDescent="0.2">
      <c r="A79" s="139"/>
      <c r="B79" s="140"/>
      <c r="C79" s="140"/>
      <c r="D79" s="122"/>
      <c r="E79" s="111"/>
      <c r="F79" s="118"/>
      <c r="G79" s="33"/>
      <c r="H79" s="34"/>
      <c r="I79" s="27">
        <f t="shared" si="1"/>
        <v>0</v>
      </c>
      <c r="J79" s="34"/>
      <c r="K79" s="34"/>
      <c r="L79" s="34"/>
      <c r="M79" s="34"/>
      <c r="N79" s="29">
        <f t="shared" si="2"/>
        <v>0</v>
      </c>
      <c r="O79" s="28" t="str">
        <f t="shared" si="3"/>
        <v/>
      </c>
      <c r="P79" s="40"/>
      <c r="Q79" s="43">
        <f t="shared" si="4"/>
        <v>0</v>
      </c>
      <c r="S79" s="121" t="str">
        <f t="shared" si="5"/>
        <v/>
      </c>
      <c r="T79" s="121" t="str">
        <f t="shared" si="6"/>
        <v/>
      </c>
    </row>
    <row r="80" spans="1:20" ht="24.95" customHeight="1" x14ac:dyDescent="0.2">
      <c r="A80" s="139"/>
      <c r="B80" s="140"/>
      <c r="C80" s="140"/>
      <c r="D80" s="122"/>
      <c r="E80" s="111"/>
      <c r="F80" s="118"/>
      <c r="G80" s="33"/>
      <c r="H80" s="34"/>
      <c r="I80" s="27">
        <f t="shared" si="1"/>
        <v>0</v>
      </c>
      <c r="J80" s="34"/>
      <c r="K80" s="34"/>
      <c r="L80" s="34"/>
      <c r="M80" s="34"/>
      <c r="N80" s="29">
        <f t="shared" si="2"/>
        <v>0</v>
      </c>
      <c r="O80" s="28" t="str">
        <f t="shared" si="3"/>
        <v/>
      </c>
      <c r="P80" s="40"/>
      <c r="Q80" s="43">
        <f t="shared" si="4"/>
        <v>0</v>
      </c>
      <c r="S80" s="121" t="str">
        <f t="shared" si="5"/>
        <v/>
      </c>
      <c r="T80" s="121" t="str">
        <f t="shared" si="6"/>
        <v/>
      </c>
    </row>
    <row r="81" spans="1:20" ht="24.95" customHeight="1" x14ac:dyDescent="0.2">
      <c r="A81" s="139"/>
      <c r="B81" s="140"/>
      <c r="C81" s="140"/>
      <c r="D81" s="122"/>
      <c r="E81" s="111"/>
      <c r="F81" s="118"/>
      <c r="G81" s="33"/>
      <c r="H81" s="34"/>
      <c r="I81" s="27">
        <f t="shared" si="1"/>
        <v>0</v>
      </c>
      <c r="J81" s="34"/>
      <c r="K81" s="34"/>
      <c r="L81" s="34"/>
      <c r="M81" s="34"/>
      <c r="N81" s="29">
        <f t="shared" si="2"/>
        <v>0</v>
      </c>
      <c r="O81" s="28" t="str">
        <f t="shared" si="3"/>
        <v/>
      </c>
      <c r="P81" s="40"/>
      <c r="Q81" s="43">
        <f t="shared" si="4"/>
        <v>0</v>
      </c>
      <c r="S81" s="121" t="str">
        <f t="shared" si="5"/>
        <v/>
      </c>
      <c r="T81" s="121" t="str">
        <f t="shared" si="6"/>
        <v/>
      </c>
    </row>
    <row r="82" spans="1:20" ht="24.95" customHeight="1" x14ac:dyDescent="0.2">
      <c r="A82" s="139"/>
      <c r="B82" s="140"/>
      <c r="C82" s="140"/>
      <c r="D82" s="122"/>
      <c r="E82" s="111"/>
      <c r="F82" s="118"/>
      <c r="G82" s="33"/>
      <c r="H82" s="34"/>
      <c r="I82" s="27">
        <f t="shared" si="1"/>
        <v>0</v>
      </c>
      <c r="J82" s="34"/>
      <c r="K82" s="34"/>
      <c r="L82" s="34"/>
      <c r="M82" s="34"/>
      <c r="N82" s="29">
        <f t="shared" si="2"/>
        <v>0</v>
      </c>
      <c r="O82" s="28" t="str">
        <f t="shared" si="3"/>
        <v/>
      </c>
      <c r="P82" s="40"/>
      <c r="Q82" s="43">
        <f t="shared" si="4"/>
        <v>0</v>
      </c>
      <c r="S82" s="121" t="str">
        <f t="shared" si="5"/>
        <v/>
      </c>
      <c r="T82" s="121" t="str">
        <f t="shared" si="6"/>
        <v/>
      </c>
    </row>
    <row r="83" spans="1:20" ht="24.95" customHeight="1" x14ac:dyDescent="0.2">
      <c r="A83" s="139"/>
      <c r="B83" s="140"/>
      <c r="C83" s="140"/>
      <c r="D83" s="122"/>
      <c r="E83" s="111"/>
      <c r="F83" s="118"/>
      <c r="G83" s="33"/>
      <c r="H83" s="34"/>
      <c r="I83" s="27">
        <f t="shared" si="1"/>
        <v>0</v>
      </c>
      <c r="J83" s="34"/>
      <c r="K83" s="34"/>
      <c r="L83" s="34"/>
      <c r="M83" s="34"/>
      <c r="N83" s="29">
        <f t="shared" si="2"/>
        <v>0</v>
      </c>
      <c r="O83" s="28" t="str">
        <f t="shared" si="3"/>
        <v/>
      </c>
      <c r="P83" s="40"/>
      <c r="Q83" s="43">
        <f t="shared" si="4"/>
        <v>0</v>
      </c>
      <c r="S83" s="121" t="str">
        <f t="shared" si="5"/>
        <v/>
      </c>
      <c r="T83" s="121" t="str">
        <f t="shared" si="6"/>
        <v/>
      </c>
    </row>
    <row r="84" spans="1:20" ht="24.95" customHeight="1" x14ac:dyDescent="0.2">
      <c r="A84" s="139"/>
      <c r="B84" s="140"/>
      <c r="C84" s="140"/>
      <c r="D84" s="122"/>
      <c r="E84" s="111"/>
      <c r="F84" s="118"/>
      <c r="G84" s="33"/>
      <c r="H84" s="34"/>
      <c r="I84" s="27">
        <f t="shared" si="1"/>
        <v>0</v>
      </c>
      <c r="J84" s="34"/>
      <c r="K84" s="34"/>
      <c r="L84" s="34"/>
      <c r="M84" s="34"/>
      <c r="N84" s="29">
        <f t="shared" si="2"/>
        <v>0</v>
      </c>
      <c r="O84" s="28" t="str">
        <f t="shared" si="3"/>
        <v/>
      </c>
      <c r="P84" s="40"/>
      <c r="Q84" s="43">
        <f t="shared" si="4"/>
        <v>0</v>
      </c>
      <c r="S84" s="121" t="str">
        <f t="shared" si="5"/>
        <v/>
      </c>
      <c r="T84" s="121" t="str">
        <f t="shared" si="6"/>
        <v/>
      </c>
    </row>
    <row r="85" spans="1:20" ht="24.95" customHeight="1" x14ac:dyDescent="0.2">
      <c r="A85" s="139"/>
      <c r="B85" s="140"/>
      <c r="C85" s="140"/>
      <c r="D85" s="122"/>
      <c r="E85" s="111"/>
      <c r="F85" s="118"/>
      <c r="G85" s="33"/>
      <c r="H85" s="34"/>
      <c r="I85" s="27">
        <f t="shared" si="1"/>
        <v>0</v>
      </c>
      <c r="J85" s="34"/>
      <c r="K85" s="34"/>
      <c r="L85" s="34"/>
      <c r="M85" s="34"/>
      <c r="N85" s="29">
        <f t="shared" si="2"/>
        <v>0</v>
      </c>
      <c r="O85" s="28" t="str">
        <f t="shared" si="3"/>
        <v/>
      </c>
      <c r="P85" s="40"/>
      <c r="Q85" s="43">
        <f t="shared" si="4"/>
        <v>0</v>
      </c>
      <c r="S85" s="121" t="str">
        <f t="shared" si="5"/>
        <v/>
      </c>
      <c r="T85" s="121" t="str">
        <f t="shared" si="6"/>
        <v/>
      </c>
    </row>
    <row r="86" spans="1:20" ht="24.95" customHeight="1" x14ac:dyDescent="0.2">
      <c r="A86" s="139"/>
      <c r="B86" s="140"/>
      <c r="C86" s="140"/>
      <c r="D86" s="122"/>
      <c r="E86" s="111"/>
      <c r="F86" s="118"/>
      <c r="G86" s="33"/>
      <c r="H86" s="34"/>
      <c r="I86" s="27">
        <f t="shared" ref="I86:I131" si="7">ROUNDDOWN(G86*H86,2)</f>
        <v>0</v>
      </c>
      <c r="J86" s="34"/>
      <c r="K86" s="34"/>
      <c r="L86" s="34"/>
      <c r="M86" s="34"/>
      <c r="N86" s="29">
        <f t="shared" ref="N86:N131" si="8">SUM(J86:M86)</f>
        <v>0</v>
      </c>
      <c r="O86" s="28" t="str">
        <f t="shared" ref="O86:O131" si="9">IF(ROUNDDOWN(G86*H86,2)-ROUNDDOWN(SUM(J86:M86),2)=0,"","zlý súčet")</f>
        <v/>
      </c>
      <c r="P86" s="40"/>
      <c r="Q86" s="43">
        <f t="shared" ref="Q86:Q131" si="10">N86-P86</f>
        <v>0</v>
      </c>
      <c r="S86" s="121" t="str">
        <f t="shared" ref="S86:S131" si="11">IF(D86="menej rozvinuté regióny","MRR",IF(D86="iné regióny","ine_regiony",""))</f>
        <v/>
      </c>
      <c r="T86" s="121" t="str">
        <f t="shared" ref="T86:T131" si="12">IF(AND(I86&gt;0,OR(D86="",E86="")),"nekorektne zadané údaje",IF(AND(D86="iné regióny",OR(E86="výstup na prílohe I. ZFEU menej rozvinuté regióny",E86="výstup mimo prílohy I. ZFEU - PO, KE, BB, ZA kraj",E86="výstup mimo prílohy I. ZFEU - TN, NR, TT kraj")),"nekorektne zadané údaje",IF(AND(D86="menej rozvinuté regióny",OR(E86="výstup na prílohe I. ZFEU ostatné regióny (Bratislavský kraj)",E86="výstup mimo prílohy I. ZFEU - Bratislavský kraj")),"nekorektne zadané údaje","")))</f>
        <v/>
      </c>
    </row>
    <row r="87" spans="1:20" ht="24.95" customHeight="1" x14ac:dyDescent="0.2">
      <c r="A87" s="139"/>
      <c r="B87" s="140"/>
      <c r="C87" s="140"/>
      <c r="D87" s="122"/>
      <c r="E87" s="111"/>
      <c r="F87" s="118"/>
      <c r="G87" s="33"/>
      <c r="H87" s="34"/>
      <c r="I87" s="27">
        <f t="shared" si="7"/>
        <v>0</v>
      </c>
      <c r="J87" s="34"/>
      <c r="K87" s="34"/>
      <c r="L87" s="34"/>
      <c r="M87" s="34"/>
      <c r="N87" s="29">
        <f t="shared" si="8"/>
        <v>0</v>
      </c>
      <c r="O87" s="28" t="str">
        <f t="shared" si="9"/>
        <v/>
      </c>
      <c r="P87" s="40"/>
      <c r="Q87" s="43">
        <f t="shared" si="10"/>
        <v>0</v>
      </c>
      <c r="S87" s="121" t="str">
        <f t="shared" si="11"/>
        <v/>
      </c>
      <c r="T87" s="121" t="str">
        <f t="shared" si="12"/>
        <v/>
      </c>
    </row>
    <row r="88" spans="1:20" ht="24.95" customHeight="1" x14ac:dyDescent="0.2">
      <c r="A88" s="139"/>
      <c r="B88" s="140"/>
      <c r="C88" s="140"/>
      <c r="D88" s="122"/>
      <c r="E88" s="111"/>
      <c r="F88" s="118"/>
      <c r="G88" s="33"/>
      <c r="H88" s="34"/>
      <c r="I88" s="27">
        <f t="shared" si="7"/>
        <v>0</v>
      </c>
      <c r="J88" s="34"/>
      <c r="K88" s="34"/>
      <c r="L88" s="34"/>
      <c r="M88" s="34"/>
      <c r="N88" s="29">
        <f t="shared" si="8"/>
        <v>0</v>
      </c>
      <c r="O88" s="28" t="str">
        <f t="shared" si="9"/>
        <v/>
      </c>
      <c r="P88" s="40"/>
      <c r="Q88" s="43">
        <f t="shared" si="10"/>
        <v>0</v>
      </c>
      <c r="S88" s="121" t="str">
        <f t="shared" si="11"/>
        <v/>
      </c>
      <c r="T88" s="121" t="str">
        <f t="shared" si="12"/>
        <v/>
      </c>
    </row>
    <row r="89" spans="1:20" ht="24.95" customHeight="1" x14ac:dyDescent="0.2">
      <c r="A89" s="139"/>
      <c r="B89" s="140"/>
      <c r="C89" s="140"/>
      <c r="D89" s="122"/>
      <c r="E89" s="111"/>
      <c r="F89" s="118"/>
      <c r="G89" s="33"/>
      <c r="H89" s="34"/>
      <c r="I89" s="27">
        <f t="shared" si="7"/>
        <v>0</v>
      </c>
      <c r="J89" s="34"/>
      <c r="K89" s="34"/>
      <c r="L89" s="34"/>
      <c r="M89" s="34"/>
      <c r="N89" s="29">
        <f t="shared" si="8"/>
        <v>0</v>
      </c>
      <c r="O89" s="28" t="str">
        <f t="shared" si="9"/>
        <v/>
      </c>
      <c r="P89" s="40"/>
      <c r="Q89" s="43">
        <f t="shared" si="10"/>
        <v>0</v>
      </c>
      <c r="S89" s="121" t="str">
        <f t="shared" si="11"/>
        <v/>
      </c>
      <c r="T89" s="121" t="str">
        <f t="shared" si="12"/>
        <v/>
      </c>
    </row>
    <row r="90" spans="1:20" ht="24.95" customHeight="1" x14ac:dyDescent="0.2">
      <c r="A90" s="139"/>
      <c r="B90" s="140"/>
      <c r="C90" s="140"/>
      <c r="D90" s="122"/>
      <c r="E90" s="111"/>
      <c r="F90" s="118"/>
      <c r="G90" s="33"/>
      <c r="H90" s="34"/>
      <c r="I90" s="27">
        <f t="shared" si="7"/>
        <v>0</v>
      </c>
      <c r="J90" s="34"/>
      <c r="K90" s="34"/>
      <c r="L90" s="34"/>
      <c r="M90" s="34"/>
      <c r="N90" s="29">
        <f t="shared" si="8"/>
        <v>0</v>
      </c>
      <c r="O90" s="28" t="str">
        <f t="shared" si="9"/>
        <v/>
      </c>
      <c r="P90" s="40"/>
      <c r="Q90" s="43">
        <f t="shared" si="10"/>
        <v>0</v>
      </c>
      <c r="S90" s="121" t="str">
        <f t="shared" si="11"/>
        <v/>
      </c>
      <c r="T90" s="121" t="str">
        <f t="shared" si="12"/>
        <v/>
      </c>
    </row>
    <row r="91" spans="1:20" ht="24.95" customHeight="1" x14ac:dyDescent="0.2">
      <c r="A91" s="139"/>
      <c r="B91" s="140"/>
      <c r="C91" s="140"/>
      <c r="D91" s="122"/>
      <c r="E91" s="111"/>
      <c r="F91" s="118"/>
      <c r="G91" s="33"/>
      <c r="H91" s="34"/>
      <c r="I91" s="27">
        <f t="shared" si="7"/>
        <v>0</v>
      </c>
      <c r="J91" s="34"/>
      <c r="K91" s="34"/>
      <c r="L91" s="34"/>
      <c r="M91" s="34"/>
      <c r="N91" s="29">
        <f t="shared" si="8"/>
        <v>0</v>
      </c>
      <c r="O91" s="28" t="str">
        <f t="shared" si="9"/>
        <v/>
      </c>
      <c r="P91" s="40"/>
      <c r="Q91" s="43">
        <f t="shared" si="10"/>
        <v>0</v>
      </c>
      <c r="S91" s="121" t="str">
        <f t="shared" si="11"/>
        <v/>
      </c>
      <c r="T91" s="121" t="str">
        <f t="shared" si="12"/>
        <v/>
      </c>
    </row>
    <row r="92" spans="1:20" ht="24.95" customHeight="1" x14ac:dyDescent="0.2">
      <c r="A92" s="139"/>
      <c r="B92" s="140"/>
      <c r="C92" s="140"/>
      <c r="D92" s="122"/>
      <c r="E92" s="111"/>
      <c r="F92" s="118"/>
      <c r="G92" s="33"/>
      <c r="H92" s="34"/>
      <c r="I92" s="27">
        <f t="shared" si="7"/>
        <v>0</v>
      </c>
      <c r="J92" s="34"/>
      <c r="K92" s="34"/>
      <c r="L92" s="34"/>
      <c r="M92" s="34"/>
      <c r="N92" s="29">
        <f t="shared" si="8"/>
        <v>0</v>
      </c>
      <c r="O92" s="28" t="str">
        <f t="shared" si="9"/>
        <v/>
      </c>
      <c r="P92" s="40"/>
      <c r="Q92" s="43">
        <f t="shared" si="10"/>
        <v>0</v>
      </c>
      <c r="S92" s="121" t="str">
        <f t="shared" si="11"/>
        <v/>
      </c>
      <c r="T92" s="121" t="str">
        <f t="shared" si="12"/>
        <v/>
      </c>
    </row>
    <row r="93" spans="1:20" ht="24.95" customHeight="1" x14ac:dyDescent="0.2">
      <c r="A93" s="139"/>
      <c r="B93" s="140"/>
      <c r="C93" s="140"/>
      <c r="D93" s="122"/>
      <c r="E93" s="111"/>
      <c r="F93" s="118"/>
      <c r="G93" s="33"/>
      <c r="H93" s="34"/>
      <c r="I93" s="27">
        <f t="shared" si="7"/>
        <v>0</v>
      </c>
      <c r="J93" s="34"/>
      <c r="K93" s="34"/>
      <c r="L93" s="34"/>
      <c r="M93" s="34"/>
      <c r="N93" s="29">
        <f t="shared" si="8"/>
        <v>0</v>
      </c>
      <c r="O93" s="28" t="str">
        <f t="shared" si="9"/>
        <v/>
      </c>
      <c r="P93" s="40"/>
      <c r="Q93" s="43">
        <f t="shared" si="10"/>
        <v>0</v>
      </c>
      <c r="S93" s="121" t="str">
        <f t="shared" si="11"/>
        <v/>
      </c>
      <c r="T93" s="121" t="str">
        <f t="shared" si="12"/>
        <v/>
      </c>
    </row>
    <row r="94" spans="1:20" ht="24.95" customHeight="1" x14ac:dyDescent="0.2">
      <c r="A94" s="139"/>
      <c r="B94" s="140"/>
      <c r="C94" s="140"/>
      <c r="D94" s="122"/>
      <c r="E94" s="111"/>
      <c r="F94" s="118"/>
      <c r="G94" s="33"/>
      <c r="H94" s="34"/>
      <c r="I94" s="27">
        <f t="shared" si="7"/>
        <v>0</v>
      </c>
      <c r="J94" s="34"/>
      <c r="K94" s="34"/>
      <c r="L94" s="34"/>
      <c r="M94" s="34"/>
      <c r="N94" s="29">
        <f t="shared" si="8"/>
        <v>0</v>
      </c>
      <c r="O94" s="28" t="str">
        <f t="shared" si="9"/>
        <v/>
      </c>
      <c r="P94" s="40"/>
      <c r="Q94" s="43">
        <f t="shared" si="10"/>
        <v>0</v>
      </c>
      <c r="S94" s="121" t="str">
        <f t="shared" si="11"/>
        <v/>
      </c>
      <c r="T94" s="121" t="str">
        <f t="shared" si="12"/>
        <v/>
      </c>
    </row>
    <row r="95" spans="1:20" ht="24.95" customHeight="1" x14ac:dyDescent="0.2">
      <c r="A95" s="139"/>
      <c r="B95" s="140"/>
      <c r="C95" s="140"/>
      <c r="D95" s="122"/>
      <c r="E95" s="111"/>
      <c r="F95" s="118"/>
      <c r="G95" s="33"/>
      <c r="H95" s="34"/>
      <c r="I95" s="27">
        <f t="shared" si="7"/>
        <v>0</v>
      </c>
      <c r="J95" s="34"/>
      <c r="K95" s="34"/>
      <c r="L95" s="34"/>
      <c r="M95" s="34"/>
      <c r="N95" s="29">
        <f t="shared" si="8"/>
        <v>0</v>
      </c>
      <c r="O95" s="28" t="str">
        <f t="shared" si="9"/>
        <v/>
      </c>
      <c r="P95" s="40"/>
      <c r="Q95" s="43">
        <f t="shared" si="10"/>
        <v>0</v>
      </c>
      <c r="S95" s="121" t="str">
        <f t="shared" si="11"/>
        <v/>
      </c>
      <c r="T95" s="121" t="str">
        <f t="shared" si="12"/>
        <v/>
      </c>
    </row>
    <row r="96" spans="1:20" ht="24.95" customHeight="1" x14ac:dyDescent="0.2">
      <c r="A96" s="139"/>
      <c r="B96" s="140"/>
      <c r="C96" s="140"/>
      <c r="D96" s="122"/>
      <c r="E96" s="111"/>
      <c r="F96" s="118"/>
      <c r="G96" s="33"/>
      <c r="H96" s="34"/>
      <c r="I96" s="27">
        <f t="shared" si="7"/>
        <v>0</v>
      </c>
      <c r="J96" s="34"/>
      <c r="K96" s="34"/>
      <c r="L96" s="34"/>
      <c r="M96" s="34"/>
      <c r="N96" s="29">
        <f t="shared" si="8"/>
        <v>0</v>
      </c>
      <c r="O96" s="28" t="str">
        <f t="shared" si="9"/>
        <v/>
      </c>
      <c r="P96" s="40"/>
      <c r="Q96" s="43">
        <f t="shared" si="10"/>
        <v>0</v>
      </c>
      <c r="S96" s="121" t="str">
        <f t="shared" si="11"/>
        <v/>
      </c>
      <c r="T96" s="121" t="str">
        <f t="shared" si="12"/>
        <v/>
      </c>
    </row>
    <row r="97" spans="1:20" ht="24.95" customHeight="1" x14ac:dyDescent="0.2">
      <c r="A97" s="139"/>
      <c r="B97" s="140"/>
      <c r="C97" s="140"/>
      <c r="D97" s="122"/>
      <c r="E97" s="111"/>
      <c r="F97" s="118"/>
      <c r="G97" s="33"/>
      <c r="H97" s="34"/>
      <c r="I97" s="27">
        <f t="shared" si="7"/>
        <v>0</v>
      </c>
      <c r="J97" s="34"/>
      <c r="K97" s="34"/>
      <c r="L97" s="34"/>
      <c r="M97" s="34"/>
      <c r="N97" s="29">
        <f t="shared" si="8"/>
        <v>0</v>
      </c>
      <c r="O97" s="28" t="str">
        <f t="shared" si="9"/>
        <v/>
      </c>
      <c r="P97" s="40"/>
      <c r="Q97" s="43">
        <f t="shared" si="10"/>
        <v>0</v>
      </c>
      <c r="S97" s="121" t="str">
        <f t="shared" si="11"/>
        <v/>
      </c>
      <c r="T97" s="121" t="str">
        <f t="shared" si="12"/>
        <v/>
      </c>
    </row>
    <row r="98" spans="1:20" ht="24.95" customHeight="1" x14ac:dyDescent="0.2">
      <c r="A98" s="139"/>
      <c r="B98" s="140"/>
      <c r="C98" s="140"/>
      <c r="D98" s="122"/>
      <c r="E98" s="111"/>
      <c r="F98" s="118"/>
      <c r="G98" s="33"/>
      <c r="H98" s="34"/>
      <c r="I98" s="27">
        <f t="shared" si="7"/>
        <v>0</v>
      </c>
      <c r="J98" s="34"/>
      <c r="K98" s="34"/>
      <c r="L98" s="34"/>
      <c r="M98" s="34"/>
      <c r="N98" s="29">
        <f t="shared" si="8"/>
        <v>0</v>
      </c>
      <c r="O98" s="28" t="str">
        <f t="shared" si="9"/>
        <v/>
      </c>
      <c r="P98" s="40"/>
      <c r="Q98" s="43">
        <f t="shared" si="10"/>
        <v>0</v>
      </c>
      <c r="S98" s="121" t="str">
        <f t="shared" si="11"/>
        <v/>
      </c>
      <c r="T98" s="121" t="str">
        <f t="shared" si="12"/>
        <v/>
      </c>
    </row>
    <row r="99" spans="1:20" ht="24.95" customHeight="1" x14ac:dyDescent="0.2">
      <c r="A99" s="139"/>
      <c r="B99" s="140"/>
      <c r="C99" s="140"/>
      <c r="D99" s="122"/>
      <c r="E99" s="111"/>
      <c r="F99" s="118"/>
      <c r="G99" s="33"/>
      <c r="H99" s="34"/>
      <c r="I99" s="27">
        <f t="shared" si="7"/>
        <v>0</v>
      </c>
      <c r="J99" s="34"/>
      <c r="K99" s="34"/>
      <c r="L99" s="34"/>
      <c r="M99" s="34"/>
      <c r="N99" s="29">
        <f t="shared" si="8"/>
        <v>0</v>
      </c>
      <c r="O99" s="28" t="str">
        <f t="shared" si="9"/>
        <v/>
      </c>
      <c r="P99" s="40"/>
      <c r="Q99" s="43">
        <f t="shared" si="10"/>
        <v>0</v>
      </c>
      <c r="S99" s="121" t="str">
        <f t="shared" si="11"/>
        <v/>
      </c>
      <c r="T99" s="121" t="str">
        <f t="shared" si="12"/>
        <v/>
      </c>
    </row>
    <row r="100" spans="1:20" ht="24.95" customHeight="1" x14ac:dyDescent="0.2">
      <c r="A100" s="139"/>
      <c r="B100" s="140"/>
      <c r="C100" s="140"/>
      <c r="D100" s="122"/>
      <c r="E100" s="111"/>
      <c r="F100" s="118"/>
      <c r="G100" s="33"/>
      <c r="H100" s="34"/>
      <c r="I100" s="27">
        <f t="shared" si="7"/>
        <v>0</v>
      </c>
      <c r="J100" s="34"/>
      <c r="K100" s="34"/>
      <c r="L100" s="34"/>
      <c r="M100" s="34"/>
      <c r="N100" s="29">
        <f t="shared" si="8"/>
        <v>0</v>
      </c>
      <c r="O100" s="28" t="str">
        <f t="shared" si="9"/>
        <v/>
      </c>
      <c r="P100" s="40"/>
      <c r="Q100" s="43">
        <f t="shared" si="10"/>
        <v>0</v>
      </c>
      <c r="S100" s="121" t="str">
        <f t="shared" si="11"/>
        <v/>
      </c>
      <c r="T100" s="121" t="str">
        <f t="shared" si="12"/>
        <v/>
      </c>
    </row>
    <row r="101" spans="1:20" ht="24.95" customHeight="1" x14ac:dyDescent="0.2">
      <c r="A101" s="139"/>
      <c r="B101" s="140"/>
      <c r="C101" s="140"/>
      <c r="D101" s="122"/>
      <c r="E101" s="111"/>
      <c r="F101" s="118"/>
      <c r="G101" s="33"/>
      <c r="H101" s="34"/>
      <c r="I101" s="27">
        <f t="shared" si="7"/>
        <v>0</v>
      </c>
      <c r="J101" s="34"/>
      <c r="K101" s="34"/>
      <c r="L101" s="34"/>
      <c r="M101" s="34"/>
      <c r="N101" s="29">
        <f t="shared" si="8"/>
        <v>0</v>
      </c>
      <c r="O101" s="28" t="str">
        <f t="shared" si="9"/>
        <v/>
      </c>
      <c r="P101" s="40"/>
      <c r="Q101" s="43">
        <f t="shared" si="10"/>
        <v>0</v>
      </c>
      <c r="S101" s="121" t="str">
        <f t="shared" si="11"/>
        <v/>
      </c>
      <c r="T101" s="121" t="str">
        <f t="shared" si="12"/>
        <v/>
      </c>
    </row>
    <row r="102" spans="1:20" ht="24.95" customHeight="1" x14ac:dyDescent="0.2">
      <c r="A102" s="139"/>
      <c r="B102" s="140"/>
      <c r="C102" s="140"/>
      <c r="D102" s="122"/>
      <c r="E102" s="111"/>
      <c r="F102" s="118"/>
      <c r="G102" s="33"/>
      <c r="H102" s="34"/>
      <c r="I102" s="27">
        <f t="shared" si="7"/>
        <v>0</v>
      </c>
      <c r="J102" s="34"/>
      <c r="K102" s="34"/>
      <c r="L102" s="34"/>
      <c r="M102" s="34"/>
      <c r="N102" s="29">
        <f t="shared" si="8"/>
        <v>0</v>
      </c>
      <c r="O102" s="28" t="str">
        <f t="shared" si="9"/>
        <v/>
      </c>
      <c r="P102" s="40"/>
      <c r="Q102" s="43">
        <f t="shared" si="10"/>
        <v>0</v>
      </c>
      <c r="S102" s="121" t="str">
        <f t="shared" si="11"/>
        <v/>
      </c>
      <c r="T102" s="121" t="str">
        <f t="shared" si="12"/>
        <v/>
      </c>
    </row>
    <row r="103" spans="1:20" ht="24.95" customHeight="1" x14ac:dyDescent="0.2">
      <c r="A103" s="139"/>
      <c r="B103" s="140"/>
      <c r="C103" s="140"/>
      <c r="D103" s="122"/>
      <c r="E103" s="111"/>
      <c r="F103" s="118"/>
      <c r="G103" s="33"/>
      <c r="H103" s="34"/>
      <c r="I103" s="27">
        <f t="shared" si="7"/>
        <v>0</v>
      </c>
      <c r="J103" s="34"/>
      <c r="K103" s="34"/>
      <c r="L103" s="34"/>
      <c r="M103" s="34"/>
      <c r="N103" s="29">
        <f t="shared" si="8"/>
        <v>0</v>
      </c>
      <c r="O103" s="28" t="str">
        <f t="shared" si="9"/>
        <v/>
      </c>
      <c r="P103" s="40"/>
      <c r="Q103" s="43">
        <f t="shared" si="10"/>
        <v>0</v>
      </c>
      <c r="S103" s="121" t="str">
        <f t="shared" si="11"/>
        <v/>
      </c>
      <c r="T103" s="121" t="str">
        <f t="shared" si="12"/>
        <v/>
      </c>
    </row>
    <row r="104" spans="1:20" ht="24.95" customHeight="1" x14ac:dyDescent="0.2">
      <c r="A104" s="139"/>
      <c r="B104" s="140"/>
      <c r="C104" s="140"/>
      <c r="D104" s="122"/>
      <c r="E104" s="111"/>
      <c r="F104" s="118"/>
      <c r="G104" s="33"/>
      <c r="H104" s="34"/>
      <c r="I104" s="27">
        <f t="shared" si="7"/>
        <v>0</v>
      </c>
      <c r="J104" s="34"/>
      <c r="K104" s="34"/>
      <c r="L104" s="34"/>
      <c r="M104" s="34"/>
      <c r="N104" s="29">
        <f t="shared" si="8"/>
        <v>0</v>
      </c>
      <c r="O104" s="28" t="str">
        <f t="shared" si="9"/>
        <v/>
      </c>
      <c r="P104" s="40"/>
      <c r="Q104" s="43">
        <f t="shared" si="10"/>
        <v>0</v>
      </c>
      <c r="S104" s="121" t="str">
        <f t="shared" si="11"/>
        <v/>
      </c>
      <c r="T104" s="121" t="str">
        <f t="shared" si="12"/>
        <v/>
      </c>
    </row>
    <row r="105" spans="1:20" ht="24.95" customHeight="1" x14ac:dyDescent="0.2">
      <c r="A105" s="139"/>
      <c r="B105" s="140"/>
      <c r="C105" s="140"/>
      <c r="D105" s="122"/>
      <c r="E105" s="111"/>
      <c r="F105" s="118"/>
      <c r="G105" s="33"/>
      <c r="H105" s="34"/>
      <c r="I105" s="27">
        <f t="shared" si="7"/>
        <v>0</v>
      </c>
      <c r="J105" s="34"/>
      <c r="K105" s="34"/>
      <c r="L105" s="34"/>
      <c r="M105" s="34"/>
      <c r="N105" s="29">
        <f t="shared" si="8"/>
        <v>0</v>
      </c>
      <c r="O105" s="28" t="str">
        <f t="shared" si="9"/>
        <v/>
      </c>
      <c r="P105" s="40"/>
      <c r="Q105" s="43">
        <f t="shared" si="10"/>
        <v>0</v>
      </c>
      <c r="S105" s="121" t="str">
        <f t="shared" si="11"/>
        <v/>
      </c>
      <c r="T105" s="121" t="str">
        <f t="shared" si="12"/>
        <v/>
      </c>
    </row>
    <row r="106" spans="1:20" ht="24.95" customHeight="1" x14ac:dyDescent="0.2">
      <c r="A106" s="139"/>
      <c r="B106" s="140"/>
      <c r="C106" s="140"/>
      <c r="D106" s="122"/>
      <c r="E106" s="111"/>
      <c r="F106" s="118"/>
      <c r="G106" s="33"/>
      <c r="H106" s="34"/>
      <c r="I106" s="27">
        <f t="shared" si="7"/>
        <v>0</v>
      </c>
      <c r="J106" s="34"/>
      <c r="K106" s="34"/>
      <c r="L106" s="34"/>
      <c r="M106" s="34"/>
      <c r="N106" s="29">
        <f t="shared" si="8"/>
        <v>0</v>
      </c>
      <c r="O106" s="28" t="str">
        <f t="shared" si="9"/>
        <v/>
      </c>
      <c r="P106" s="40"/>
      <c r="Q106" s="43">
        <f t="shared" si="10"/>
        <v>0</v>
      </c>
      <c r="S106" s="121" t="str">
        <f t="shared" si="11"/>
        <v/>
      </c>
      <c r="T106" s="121" t="str">
        <f t="shared" si="12"/>
        <v/>
      </c>
    </row>
    <row r="107" spans="1:20" ht="24.95" customHeight="1" x14ac:dyDescent="0.2">
      <c r="A107" s="139"/>
      <c r="B107" s="140"/>
      <c r="C107" s="140"/>
      <c r="D107" s="122"/>
      <c r="E107" s="111"/>
      <c r="F107" s="118"/>
      <c r="G107" s="33"/>
      <c r="H107" s="34"/>
      <c r="I107" s="27">
        <f t="shared" si="7"/>
        <v>0</v>
      </c>
      <c r="J107" s="34"/>
      <c r="K107" s="34"/>
      <c r="L107" s="34"/>
      <c r="M107" s="34"/>
      <c r="N107" s="29">
        <f t="shared" si="8"/>
        <v>0</v>
      </c>
      <c r="O107" s="28" t="str">
        <f t="shared" si="9"/>
        <v/>
      </c>
      <c r="P107" s="40"/>
      <c r="Q107" s="43">
        <f t="shared" si="10"/>
        <v>0</v>
      </c>
      <c r="S107" s="121" t="str">
        <f t="shared" si="11"/>
        <v/>
      </c>
      <c r="T107" s="121" t="str">
        <f t="shared" si="12"/>
        <v/>
      </c>
    </row>
    <row r="108" spans="1:20" ht="24.95" customHeight="1" x14ac:dyDescent="0.2">
      <c r="A108" s="139"/>
      <c r="B108" s="140"/>
      <c r="C108" s="140"/>
      <c r="D108" s="122"/>
      <c r="E108" s="111"/>
      <c r="F108" s="118"/>
      <c r="G108" s="33"/>
      <c r="H108" s="34"/>
      <c r="I108" s="27">
        <f t="shared" si="7"/>
        <v>0</v>
      </c>
      <c r="J108" s="34"/>
      <c r="K108" s="34"/>
      <c r="L108" s="34"/>
      <c r="M108" s="34"/>
      <c r="N108" s="29">
        <f t="shared" si="8"/>
        <v>0</v>
      </c>
      <c r="O108" s="28" t="str">
        <f t="shared" si="9"/>
        <v/>
      </c>
      <c r="P108" s="40"/>
      <c r="Q108" s="43">
        <f t="shared" si="10"/>
        <v>0</v>
      </c>
      <c r="S108" s="121" t="str">
        <f t="shared" si="11"/>
        <v/>
      </c>
      <c r="T108" s="121" t="str">
        <f t="shared" si="12"/>
        <v/>
      </c>
    </row>
    <row r="109" spans="1:20" ht="24.95" customHeight="1" x14ac:dyDescent="0.2">
      <c r="A109" s="139"/>
      <c r="B109" s="140"/>
      <c r="C109" s="140"/>
      <c r="D109" s="122"/>
      <c r="E109" s="111"/>
      <c r="F109" s="118"/>
      <c r="G109" s="33"/>
      <c r="H109" s="34"/>
      <c r="I109" s="27">
        <f t="shared" si="7"/>
        <v>0</v>
      </c>
      <c r="J109" s="34"/>
      <c r="K109" s="34"/>
      <c r="L109" s="34"/>
      <c r="M109" s="34"/>
      <c r="N109" s="29">
        <f t="shared" si="8"/>
        <v>0</v>
      </c>
      <c r="O109" s="28" t="str">
        <f t="shared" si="9"/>
        <v/>
      </c>
      <c r="P109" s="40"/>
      <c r="Q109" s="43">
        <f t="shared" si="10"/>
        <v>0</v>
      </c>
      <c r="S109" s="121" t="str">
        <f t="shared" si="11"/>
        <v/>
      </c>
      <c r="T109" s="121" t="str">
        <f t="shared" si="12"/>
        <v/>
      </c>
    </row>
    <row r="110" spans="1:20" ht="24.95" customHeight="1" x14ac:dyDescent="0.2">
      <c r="A110" s="139"/>
      <c r="B110" s="140"/>
      <c r="C110" s="140"/>
      <c r="D110" s="122"/>
      <c r="E110" s="111"/>
      <c r="F110" s="118"/>
      <c r="G110" s="33"/>
      <c r="H110" s="34"/>
      <c r="I110" s="27">
        <f t="shared" si="7"/>
        <v>0</v>
      </c>
      <c r="J110" s="34"/>
      <c r="K110" s="34"/>
      <c r="L110" s="34"/>
      <c r="M110" s="34"/>
      <c r="N110" s="29">
        <f t="shared" si="8"/>
        <v>0</v>
      </c>
      <c r="O110" s="28" t="str">
        <f t="shared" si="9"/>
        <v/>
      </c>
      <c r="P110" s="40"/>
      <c r="Q110" s="43">
        <f t="shared" si="10"/>
        <v>0</v>
      </c>
      <c r="S110" s="121" t="str">
        <f t="shared" si="11"/>
        <v/>
      </c>
      <c r="T110" s="121" t="str">
        <f t="shared" si="12"/>
        <v/>
      </c>
    </row>
    <row r="111" spans="1:20" ht="24.95" customHeight="1" x14ac:dyDescent="0.2">
      <c r="A111" s="139"/>
      <c r="B111" s="140"/>
      <c r="C111" s="140"/>
      <c r="D111" s="122"/>
      <c r="E111" s="111"/>
      <c r="F111" s="118"/>
      <c r="G111" s="33"/>
      <c r="H111" s="34"/>
      <c r="I111" s="27">
        <f t="shared" si="7"/>
        <v>0</v>
      </c>
      <c r="J111" s="34"/>
      <c r="K111" s="34"/>
      <c r="L111" s="34"/>
      <c r="M111" s="34"/>
      <c r="N111" s="29">
        <f t="shared" si="8"/>
        <v>0</v>
      </c>
      <c r="O111" s="28" t="str">
        <f t="shared" si="9"/>
        <v/>
      </c>
      <c r="P111" s="40"/>
      <c r="Q111" s="43">
        <f t="shared" si="10"/>
        <v>0</v>
      </c>
      <c r="S111" s="121" t="str">
        <f t="shared" si="11"/>
        <v/>
      </c>
      <c r="T111" s="121" t="str">
        <f t="shared" si="12"/>
        <v/>
      </c>
    </row>
    <row r="112" spans="1:20" ht="24.95" customHeight="1" x14ac:dyDescent="0.2">
      <c r="A112" s="139"/>
      <c r="B112" s="140"/>
      <c r="C112" s="140"/>
      <c r="D112" s="122"/>
      <c r="E112" s="111"/>
      <c r="F112" s="118"/>
      <c r="G112" s="33"/>
      <c r="H112" s="34"/>
      <c r="I112" s="27">
        <f t="shared" si="7"/>
        <v>0</v>
      </c>
      <c r="J112" s="34"/>
      <c r="K112" s="34"/>
      <c r="L112" s="34"/>
      <c r="M112" s="34"/>
      <c r="N112" s="29">
        <f t="shared" si="8"/>
        <v>0</v>
      </c>
      <c r="O112" s="28" t="str">
        <f t="shared" si="9"/>
        <v/>
      </c>
      <c r="P112" s="40"/>
      <c r="Q112" s="43">
        <f t="shared" si="10"/>
        <v>0</v>
      </c>
      <c r="S112" s="121" t="str">
        <f t="shared" si="11"/>
        <v/>
      </c>
      <c r="T112" s="121" t="str">
        <f t="shared" si="12"/>
        <v/>
      </c>
    </row>
    <row r="113" spans="1:20" ht="24.95" customHeight="1" x14ac:dyDescent="0.2">
      <c r="A113" s="139"/>
      <c r="B113" s="140"/>
      <c r="C113" s="140"/>
      <c r="D113" s="122"/>
      <c r="E113" s="111"/>
      <c r="F113" s="118"/>
      <c r="G113" s="33"/>
      <c r="H113" s="34"/>
      <c r="I113" s="27">
        <f t="shared" si="7"/>
        <v>0</v>
      </c>
      <c r="J113" s="34"/>
      <c r="K113" s="34"/>
      <c r="L113" s="34"/>
      <c r="M113" s="34"/>
      <c r="N113" s="29">
        <f t="shared" si="8"/>
        <v>0</v>
      </c>
      <c r="O113" s="28" t="str">
        <f t="shared" si="9"/>
        <v/>
      </c>
      <c r="P113" s="40"/>
      <c r="Q113" s="43">
        <f t="shared" si="10"/>
        <v>0</v>
      </c>
      <c r="S113" s="121" t="str">
        <f t="shared" si="11"/>
        <v/>
      </c>
      <c r="T113" s="121" t="str">
        <f t="shared" si="12"/>
        <v/>
      </c>
    </row>
    <row r="114" spans="1:20" ht="24.95" customHeight="1" x14ac:dyDescent="0.2">
      <c r="A114" s="139"/>
      <c r="B114" s="140"/>
      <c r="C114" s="140"/>
      <c r="D114" s="122"/>
      <c r="E114" s="111"/>
      <c r="F114" s="118"/>
      <c r="G114" s="33"/>
      <c r="H114" s="34"/>
      <c r="I114" s="27">
        <f t="shared" si="7"/>
        <v>0</v>
      </c>
      <c r="J114" s="34"/>
      <c r="K114" s="34"/>
      <c r="L114" s="34"/>
      <c r="M114" s="34"/>
      <c r="N114" s="29">
        <f t="shared" si="8"/>
        <v>0</v>
      </c>
      <c r="O114" s="28" t="str">
        <f t="shared" si="9"/>
        <v/>
      </c>
      <c r="P114" s="40"/>
      <c r="Q114" s="43">
        <f t="shared" si="10"/>
        <v>0</v>
      </c>
      <c r="S114" s="121" t="str">
        <f t="shared" si="11"/>
        <v/>
      </c>
      <c r="T114" s="121" t="str">
        <f t="shared" si="12"/>
        <v/>
      </c>
    </row>
    <row r="115" spans="1:20" ht="24.95" customHeight="1" x14ac:dyDescent="0.2">
      <c r="A115" s="139"/>
      <c r="B115" s="140"/>
      <c r="C115" s="140"/>
      <c r="D115" s="122"/>
      <c r="E115" s="111"/>
      <c r="F115" s="118"/>
      <c r="G115" s="33"/>
      <c r="H115" s="34"/>
      <c r="I115" s="27">
        <f t="shared" si="7"/>
        <v>0</v>
      </c>
      <c r="J115" s="34"/>
      <c r="K115" s="34"/>
      <c r="L115" s="34"/>
      <c r="M115" s="34"/>
      <c r="N115" s="29">
        <f t="shared" si="8"/>
        <v>0</v>
      </c>
      <c r="O115" s="28" t="str">
        <f t="shared" si="9"/>
        <v/>
      </c>
      <c r="P115" s="40"/>
      <c r="Q115" s="43">
        <f t="shared" si="10"/>
        <v>0</v>
      </c>
      <c r="S115" s="121" t="str">
        <f t="shared" si="11"/>
        <v/>
      </c>
      <c r="T115" s="121" t="str">
        <f t="shared" si="12"/>
        <v/>
      </c>
    </row>
    <row r="116" spans="1:20" ht="24.95" customHeight="1" x14ac:dyDescent="0.2">
      <c r="A116" s="139"/>
      <c r="B116" s="140"/>
      <c r="C116" s="140"/>
      <c r="D116" s="122"/>
      <c r="E116" s="111"/>
      <c r="F116" s="118"/>
      <c r="G116" s="33"/>
      <c r="H116" s="34"/>
      <c r="I116" s="27">
        <f t="shared" si="7"/>
        <v>0</v>
      </c>
      <c r="J116" s="34"/>
      <c r="K116" s="34"/>
      <c r="L116" s="34"/>
      <c r="M116" s="34"/>
      <c r="N116" s="29">
        <f t="shared" si="8"/>
        <v>0</v>
      </c>
      <c r="O116" s="28" t="str">
        <f t="shared" si="9"/>
        <v/>
      </c>
      <c r="P116" s="40"/>
      <c r="Q116" s="43">
        <f t="shared" si="10"/>
        <v>0</v>
      </c>
      <c r="S116" s="121" t="str">
        <f t="shared" si="11"/>
        <v/>
      </c>
      <c r="T116" s="121" t="str">
        <f t="shared" si="12"/>
        <v/>
      </c>
    </row>
    <row r="117" spans="1:20" ht="24.95" customHeight="1" x14ac:dyDescent="0.2">
      <c r="A117" s="139"/>
      <c r="B117" s="140"/>
      <c r="C117" s="140"/>
      <c r="D117" s="122"/>
      <c r="E117" s="111"/>
      <c r="F117" s="118"/>
      <c r="G117" s="33"/>
      <c r="H117" s="34"/>
      <c r="I117" s="27">
        <f t="shared" si="7"/>
        <v>0</v>
      </c>
      <c r="J117" s="34"/>
      <c r="K117" s="34"/>
      <c r="L117" s="34"/>
      <c r="M117" s="34"/>
      <c r="N117" s="29">
        <f t="shared" si="8"/>
        <v>0</v>
      </c>
      <c r="O117" s="28" t="str">
        <f t="shared" si="9"/>
        <v/>
      </c>
      <c r="P117" s="40"/>
      <c r="Q117" s="43">
        <f t="shared" si="10"/>
        <v>0</v>
      </c>
      <c r="S117" s="121" t="str">
        <f t="shared" si="11"/>
        <v/>
      </c>
      <c r="T117" s="121" t="str">
        <f t="shared" si="12"/>
        <v/>
      </c>
    </row>
    <row r="118" spans="1:20" ht="24.95" customHeight="1" x14ac:dyDescent="0.2">
      <c r="A118" s="139"/>
      <c r="B118" s="140"/>
      <c r="C118" s="140"/>
      <c r="D118" s="122"/>
      <c r="E118" s="111"/>
      <c r="F118" s="118"/>
      <c r="G118" s="33"/>
      <c r="H118" s="34"/>
      <c r="I118" s="27">
        <f t="shared" si="7"/>
        <v>0</v>
      </c>
      <c r="J118" s="34"/>
      <c r="K118" s="34"/>
      <c r="L118" s="34"/>
      <c r="M118" s="34"/>
      <c r="N118" s="29">
        <f t="shared" si="8"/>
        <v>0</v>
      </c>
      <c r="O118" s="28" t="str">
        <f t="shared" si="9"/>
        <v/>
      </c>
      <c r="P118" s="40"/>
      <c r="Q118" s="43">
        <f t="shared" si="10"/>
        <v>0</v>
      </c>
      <c r="S118" s="121" t="str">
        <f t="shared" si="11"/>
        <v/>
      </c>
      <c r="T118" s="121" t="str">
        <f t="shared" si="12"/>
        <v/>
      </c>
    </row>
    <row r="119" spans="1:20" ht="24.95" customHeight="1" x14ac:dyDescent="0.2">
      <c r="A119" s="139"/>
      <c r="B119" s="140"/>
      <c r="C119" s="140"/>
      <c r="D119" s="122"/>
      <c r="E119" s="111"/>
      <c r="F119" s="118"/>
      <c r="G119" s="33"/>
      <c r="H119" s="34"/>
      <c r="I119" s="27">
        <f t="shared" si="7"/>
        <v>0</v>
      </c>
      <c r="J119" s="34"/>
      <c r="K119" s="34"/>
      <c r="L119" s="34"/>
      <c r="M119" s="34"/>
      <c r="N119" s="29">
        <f t="shared" si="8"/>
        <v>0</v>
      </c>
      <c r="O119" s="28" t="str">
        <f t="shared" si="9"/>
        <v/>
      </c>
      <c r="P119" s="40"/>
      <c r="Q119" s="43">
        <f t="shared" si="10"/>
        <v>0</v>
      </c>
      <c r="S119" s="121" t="str">
        <f t="shared" si="11"/>
        <v/>
      </c>
      <c r="T119" s="121" t="str">
        <f t="shared" si="12"/>
        <v/>
      </c>
    </row>
    <row r="120" spans="1:20" ht="24.95" customHeight="1" x14ac:dyDescent="0.2">
      <c r="A120" s="139"/>
      <c r="B120" s="140"/>
      <c r="C120" s="140"/>
      <c r="D120" s="122"/>
      <c r="E120" s="111"/>
      <c r="F120" s="118"/>
      <c r="G120" s="33"/>
      <c r="H120" s="34"/>
      <c r="I120" s="27">
        <f t="shared" si="7"/>
        <v>0</v>
      </c>
      <c r="J120" s="34"/>
      <c r="K120" s="34"/>
      <c r="L120" s="34"/>
      <c r="M120" s="34"/>
      <c r="N120" s="29">
        <f t="shared" si="8"/>
        <v>0</v>
      </c>
      <c r="O120" s="28" t="str">
        <f t="shared" si="9"/>
        <v/>
      </c>
      <c r="P120" s="40"/>
      <c r="Q120" s="43">
        <f t="shared" si="10"/>
        <v>0</v>
      </c>
      <c r="S120" s="121" t="str">
        <f t="shared" si="11"/>
        <v/>
      </c>
      <c r="T120" s="121" t="str">
        <f t="shared" si="12"/>
        <v/>
      </c>
    </row>
    <row r="121" spans="1:20" ht="24.95" customHeight="1" x14ac:dyDescent="0.2">
      <c r="A121" s="139"/>
      <c r="B121" s="140"/>
      <c r="C121" s="140"/>
      <c r="D121" s="122"/>
      <c r="E121" s="111"/>
      <c r="F121" s="118"/>
      <c r="G121" s="33"/>
      <c r="H121" s="34"/>
      <c r="I121" s="27">
        <f t="shared" si="7"/>
        <v>0</v>
      </c>
      <c r="J121" s="34"/>
      <c r="K121" s="34"/>
      <c r="L121" s="34"/>
      <c r="M121" s="34"/>
      <c r="N121" s="29">
        <f t="shared" si="8"/>
        <v>0</v>
      </c>
      <c r="O121" s="28" t="str">
        <f t="shared" si="9"/>
        <v/>
      </c>
      <c r="P121" s="40"/>
      <c r="Q121" s="43">
        <f t="shared" si="10"/>
        <v>0</v>
      </c>
      <c r="S121" s="121" t="str">
        <f t="shared" si="11"/>
        <v/>
      </c>
      <c r="T121" s="121" t="str">
        <f t="shared" si="12"/>
        <v/>
      </c>
    </row>
    <row r="122" spans="1:20" ht="24.95" customHeight="1" x14ac:dyDescent="0.2">
      <c r="A122" s="139"/>
      <c r="B122" s="140"/>
      <c r="C122" s="140"/>
      <c r="D122" s="122"/>
      <c r="E122" s="111"/>
      <c r="F122" s="118"/>
      <c r="G122" s="33"/>
      <c r="H122" s="34"/>
      <c r="I122" s="27">
        <f t="shared" si="7"/>
        <v>0</v>
      </c>
      <c r="J122" s="34"/>
      <c r="K122" s="34"/>
      <c r="L122" s="34"/>
      <c r="M122" s="34"/>
      <c r="N122" s="29">
        <f t="shared" si="8"/>
        <v>0</v>
      </c>
      <c r="O122" s="28" t="str">
        <f t="shared" si="9"/>
        <v/>
      </c>
      <c r="P122" s="40"/>
      <c r="Q122" s="43">
        <f t="shared" si="10"/>
        <v>0</v>
      </c>
      <c r="S122" s="121" t="str">
        <f t="shared" si="11"/>
        <v/>
      </c>
      <c r="T122" s="121" t="str">
        <f t="shared" si="12"/>
        <v/>
      </c>
    </row>
    <row r="123" spans="1:20" ht="24.95" customHeight="1" x14ac:dyDescent="0.2">
      <c r="A123" s="139"/>
      <c r="B123" s="140"/>
      <c r="C123" s="140"/>
      <c r="D123" s="122"/>
      <c r="E123" s="111"/>
      <c r="F123" s="118"/>
      <c r="G123" s="33"/>
      <c r="H123" s="34"/>
      <c r="I123" s="27">
        <f t="shared" si="7"/>
        <v>0</v>
      </c>
      <c r="J123" s="34"/>
      <c r="K123" s="34"/>
      <c r="L123" s="34"/>
      <c r="M123" s="34"/>
      <c r="N123" s="29">
        <f t="shared" si="8"/>
        <v>0</v>
      </c>
      <c r="O123" s="28" t="str">
        <f t="shared" si="9"/>
        <v/>
      </c>
      <c r="P123" s="40"/>
      <c r="Q123" s="43">
        <f t="shared" si="10"/>
        <v>0</v>
      </c>
      <c r="S123" s="121" t="str">
        <f t="shared" si="11"/>
        <v/>
      </c>
      <c r="T123" s="121" t="str">
        <f t="shared" si="12"/>
        <v/>
      </c>
    </row>
    <row r="124" spans="1:20" ht="24.95" customHeight="1" x14ac:dyDescent="0.2">
      <c r="A124" s="139"/>
      <c r="B124" s="140"/>
      <c r="C124" s="140"/>
      <c r="D124" s="122"/>
      <c r="E124" s="111"/>
      <c r="F124" s="118"/>
      <c r="G124" s="33"/>
      <c r="H124" s="34"/>
      <c r="I124" s="27">
        <f t="shared" si="7"/>
        <v>0</v>
      </c>
      <c r="J124" s="34"/>
      <c r="K124" s="34"/>
      <c r="L124" s="34"/>
      <c r="M124" s="34"/>
      <c r="N124" s="29">
        <f t="shared" si="8"/>
        <v>0</v>
      </c>
      <c r="O124" s="28" t="str">
        <f t="shared" si="9"/>
        <v/>
      </c>
      <c r="P124" s="40"/>
      <c r="Q124" s="43">
        <f t="shared" si="10"/>
        <v>0</v>
      </c>
      <c r="S124" s="121" t="str">
        <f t="shared" si="11"/>
        <v/>
      </c>
      <c r="T124" s="121" t="str">
        <f t="shared" si="12"/>
        <v/>
      </c>
    </row>
    <row r="125" spans="1:20" ht="24.95" customHeight="1" x14ac:dyDescent="0.2">
      <c r="A125" s="139"/>
      <c r="B125" s="140"/>
      <c r="C125" s="140"/>
      <c r="D125" s="122"/>
      <c r="E125" s="111"/>
      <c r="F125" s="118"/>
      <c r="G125" s="33"/>
      <c r="H125" s="34"/>
      <c r="I125" s="27">
        <f t="shared" si="7"/>
        <v>0</v>
      </c>
      <c r="J125" s="34"/>
      <c r="K125" s="34"/>
      <c r="L125" s="34"/>
      <c r="M125" s="34"/>
      <c r="N125" s="29">
        <f t="shared" si="8"/>
        <v>0</v>
      </c>
      <c r="O125" s="28" t="str">
        <f t="shared" si="9"/>
        <v/>
      </c>
      <c r="P125" s="40"/>
      <c r="Q125" s="43">
        <f t="shared" si="10"/>
        <v>0</v>
      </c>
      <c r="S125" s="121" t="str">
        <f t="shared" si="11"/>
        <v/>
      </c>
      <c r="T125" s="121" t="str">
        <f t="shared" si="12"/>
        <v/>
      </c>
    </row>
    <row r="126" spans="1:20" ht="24.95" customHeight="1" x14ac:dyDescent="0.2">
      <c r="A126" s="139"/>
      <c r="B126" s="140"/>
      <c r="C126" s="140"/>
      <c r="D126" s="122"/>
      <c r="E126" s="111"/>
      <c r="F126" s="118"/>
      <c r="G126" s="33"/>
      <c r="H126" s="34"/>
      <c r="I126" s="27">
        <f t="shared" si="7"/>
        <v>0</v>
      </c>
      <c r="J126" s="34"/>
      <c r="K126" s="34"/>
      <c r="L126" s="34"/>
      <c r="M126" s="34"/>
      <c r="N126" s="29">
        <f t="shared" si="8"/>
        <v>0</v>
      </c>
      <c r="O126" s="28" t="str">
        <f t="shared" si="9"/>
        <v/>
      </c>
      <c r="P126" s="40"/>
      <c r="Q126" s="43">
        <f t="shared" si="10"/>
        <v>0</v>
      </c>
      <c r="S126" s="121" t="str">
        <f t="shared" si="11"/>
        <v/>
      </c>
      <c r="T126" s="121" t="str">
        <f t="shared" si="12"/>
        <v/>
      </c>
    </row>
    <row r="127" spans="1:20" ht="24.95" customHeight="1" x14ac:dyDescent="0.2">
      <c r="A127" s="139"/>
      <c r="B127" s="140"/>
      <c r="C127" s="140"/>
      <c r="D127" s="122"/>
      <c r="E127" s="111"/>
      <c r="F127" s="118"/>
      <c r="G127" s="33"/>
      <c r="H127" s="34"/>
      <c r="I127" s="27">
        <f t="shared" si="7"/>
        <v>0</v>
      </c>
      <c r="J127" s="34"/>
      <c r="K127" s="34"/>
      <c r="L127" s="34"/>
      <c r="M127" s="34"/>
      <c r="N127" s="29">
        <f t="shared" si="8"/>
        <v>0</v>
      </c>
      <c r="O127" s="28" t="str">
        <f t="shared" si="9"/>
        <v/>
      </c>
      <c r="P127" s="40"/>
      <c r="Q127" s="43">
        <f t="shared" si="10"/>
        <v>0</v>
      </c>
      <c r="S127" s="121" t="str">
        <f t="shared" si="11"/>
        <v/>
      </c>
      <c r="T127" s="121" t="str">
        <f t="shared" si="12"/>
        <v/>
      </c>
    </row>
    <row r="128" spans="1:20" ht="24.95" customHeight="1" x14ac:dyDescent="0.2">
      <c r="A128" s="139"/>
      <c r="B128" s="140"/>
      <c r="C128" s="140"/>
      <c r="D128" s="122"/>
      <c r="E128" s="111"/>
      <c r="F128" s="118"/>
      <c r="G128" s="33"/>
      <c r="H128" s="34"/>
      <c r="I128" s="27">
        <f t="shared" si="7"/>
        <v>0</v>
      </c>
      <c r="J128" s="34"/>
      <c r="K128" s="34"/>
      <c r="L128" s="34"/>
      <c r="M128" s="34"/>
      <c r="N128" s="29">
        <f t="shared" si="8"/>
        <v>0</v>
      </c>
      <c r="O128" s="28" t="str">
        <f t="shared" si="9"/>
        <v/>
      </c>
      <c r="P128" s="40"/>
      <c r="Q128" s="43">
        <f t="shared" si="10"/>
        <v>0</v>
      </c>
      <c r="S128" s="121" t="str">
        <f t="shared" si="11"/>
        <v/>
      </c>
      <c r="T128" s="121" t="str">
        <f t="shared" si="12"/>
        <v/>
      </c>
    </row>
    <row r="129" spans="1:20" ht="24.95" customHeight="1" x14ac:dyDescent="0.2">
      <c r="A129" s="139"/>
      <c r="B129" s="140"/>
      <c r="C129" s="140"/>
      <c r="D129" s="122"/>
      <c r="E129" s="111"/>
      <c r="F129" s="118"/>
      <c r="G129" s="33"/>
      <c r="H129" s="34"/>
      <c r="I129" s="27">
        <f t="shared" si="7"/>
        <v>0</v>
      </c>
      <c r="J129" s="34"/>
      <c r="K129" s="34"/>
      <c r="L129" s="34"/>
      <c r="M129" s="34"/>
      <c r="N129" s="29">
        <f t="shared" si="8"/>
        <v>0</v>
      </c>
      <c r="O129" s="28" t="str">
        <f t="shared" si="9"/>
        <v/>
      </c>
      <c r="P129" s="40"/>
      <c r="Q129" s="43">
        <f t="shared" si="10"/>
        <v>0</v>
      </c>
      <c r="S129" s="121" t="str">
        <f t="shared" si="11"/>
        <v/>
      </c>
      <c r="T129" s="121" t="str">
        <f t="shared" si="12"/>
        <v/>
      </c>
    </row>
    <row r="130" spans="1:20" ht="24.95" customHeight="1" x14ac:dyDescent="0.2">
      <c r="A130" s="139"/>
      <c r="B130" s="140"/>
      <c r="C130" s="140"/>
      <c r="D130" s="122"/>
      <c r="E130" s="111"/>
      <c r="F130" s="118"/>
      <c r="G130" s="33"/>
      <c r="H130" s="34"/>
      <c r="I130" s="27">
        <f t="shared" si="7"/>
        <v>0</v>
      </c>
      <c r="J130" s="34"/>
      <c r="K130" s="34"/>
      <c r="L130" s="34"/>
      <c r="M130" s="34"/>
      <c r="N130" s="29">
        <f t="shared" si="8"/>
        <v>0</v>
      </c>
      <c r="O130" s="28" t="str">
        <f t="shared" si="9"/>
        <v/>
      </c>
      <c r="P130" s="40"/>
      <c r="Q130" s="43">
        <f t="shared" si="10"/>
        <v>0</v>
      </c>
      <c r="S130" s="121" t="str">
        <f t="shared" si="11"/>
        <v/>
      </c>
      <c r="T130" s="121" t="str">
        <f t="shared" si="12"/>
        <v/>
      </c>
    </row>
    <row r="131" spans="1:20" ht="24.95" customHeight="1" thickBot="1" x14ac:dyDescent="0.25">
      <c r="A131" s="141"/>
      <c r="B131" s="142"/>
      <c r="C131" s="142"/>
      <c r="D131" s="123"/>
      <c r="E131" s="113"/>
      <c r="F131" s="119"/>
      <c r="G131" s="35"/>
      <c r="H131" s="36"/>
      <c r="I131" s="55">
        <f t="shared" si="7"/>
        <v>0</v>
      </c>
      <c r="J131" s="36"/>
      <c r="K131" s="36"/>
      <c r="L131" s="36"/>
      <c r="M131" s="36"/>
      <c r="N131" s="30">
        <f t="shared" si="8"/>
        <v>0</v>
      </c>
      <c r="O131" s="56" t="str">
        <f t="shared" si="9"/>
        <v/>
      </c>
      <c r="P131" s="41"/>
      <c r="Q131" s="44">
        <f t="shared" si="10"/>
        <v>0</v>
      </c>
      <c r="S131" s="121" t="str">
        <f t="shared" si="11"/>
        <v/>
      </c>
      <c r="T131" s="121" t="str">
        <f t="shared" si="12"/>
        <v/>
      </c>
    </row>
  </sheetData>
  <sheetProtection password="CD91" sheet="1" objects="1" scenarios="1"/>
  <mergeCells count="133">
    <mergeCell ref="G19:Q19"/>
    <mergeCell ref="K6:L6"/>
    <mergeCell ref="P6:Q6"/>
    <mergeCell ref="A9:E10"/>
    <mergeCell ref="G9:Q9"/>
    <mergeCell ref="A11:E11"/>
    <mergeCell ref="A12:E12"/>
    <mergeCell ref="N1:O1"/>
    <mergeCell ref="K3:L3"/>
    <mergeCell ref="P3:Q3"/>
    <mergeCell ref="K4:L4"/>
    <mergeCell ref="P4:Q4"/>
    <mergeCell ref="K5:L5"/>
    <mergeCell ref="P5:Q5"/>
    <mergeCell ref="D19:D20"/>
    <mergeCell ref="F19:F20"/>
    <mergeCell ref="J1:K1"/>
    <mergeCell ref="A21:C21"/>
    <mergeCell ref="A22:C22"/>
    <mergeCell ref="A23:C23"/>
    <mergeCell ref="A24:C24"/>
    <mergeCell ref="A25:C25"/>
    <mergeCell ref="A26:C26"/>
    <mergeCell ref="A13:E13"/>
    <mergeCell ref="A14:E14"/>
    <mergeCell ref="A15:E15"/>
    <mergeCell ref="A16:E16"/>
    <mergeCell ref="E19:E20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29:C129"/>
    <mergeCell ref="A130:C130"/>
    <mergeCell ref="A131:C131"/>
    <mergeCell ref="A123:C123"/>
    <mergeCell ref="A124:C124"/>
    <mergeCell ref="A125:C125"/>
    <mergeCell ref="A126:C126"/>
    <mergeCell ref="A127:C127"/>
    <mergeCell ref="A128:C128"/>
  </mergeCells>
  <conditionalFormatting sqref="O21:O131">
    <cfRule type="cellIs" dxfId="84" priority="9" operator="equal">
      <formula>"zlý súčet"</formula>
    </cfRule>
  </conditionalFormatting>
  <conditionalFormatting sqref="N1">
    <cfRule type="cellIs" dxfId="83" priority="8" operator="equal">
      <formula>"nekorektne zadané údaje"</formula>
    </cfRule>
  </conditionalFormatting>
  <conditionalFormatting sqref="J1:K1">
    <cfRule type="cellIs" dxfId="82" priority="7" operator="equal">
      <formula>"sú nekorektne zadané údaje"</formula>
    </cfRule>
  </conditionalFormatting>
  <conditionalFormatting sqref="G1">
    <cfRule type="cellIs" dxfId="81" priority="6" operator="equal">
      <formula>"v"</formula>
    </cfRule>
  </conditionalFormatting>
  <conditionalFormatting sqref="I1">
    <cfRule type="cellIs" dxfId="80" priority="3" operator="equal">
      <formula>"riadkoch"</formula>
    </cfRule>
    <cfRule type="cellIs" dxfId="79" priority="4" operator="equal">
      <formula>"riadku"</formula>
    </cfRule>
  </conditionalFormatting>
  <conditionalFormatting sqref="H1">
    <cfRule type="cellIs" dxfId="78" priority="1" operator="equal">
      <formula>"jednom"</formula>
    </cfRule>
    <cfRule type="expression" dxfId="77" priority="2">
      <formula>$H$1&lt;&gt;""</formula>
    </cfRule>
  </conditionalFormatting>
  <dataValidations count="3">
    <dataValidation type="list" allowBlank="1" showInputMessage="1" showErrorMessage="1" sqref="D21:D131">
      <formula1>$S$8:$S$10</formula1>
    </dataValidation>
    <dataValidation type="list" allowBlank="1" showInputMessage="1" showErrorMessage="1" sqref="E21:E131">
      <formula1>INDIRECT(S21)</formula1>
    </dataValidation>
    <dataValidation type="list" allowBlank="1" showInputMessage="1" showErrorMessage="1" sqref="F21:F131">
      <formula1>$S$17:$S$19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7"/>
  <sheetViews>
    <sheetView topLeftCell="C1" zoomScaleNormal="100" workbookViewId="0">
      <selection activeCell="I1" sqref="I1:J1"/>
    </sheetView>
  </sheetViews>
  <sheetFormatPr defaultRowHeight="12" x14ac:dyDescent="0.2"/>
  <cols>
    <col min="1" max="1" width="7.85546875" style="1" customWidth="1"/>
    <col min="2" max="2" width="12" style="1" bestFit="1" customWidth="1"/>
    <col min="3" max="3" width="13.5703125" style="1" bestFit="1" customWidth="1"/>
    <col min="4" max="6" width="12.85546875" style="1" bestFit="1" customWidth="1"/>
    <col min="7" max="7" width="12.28515625" style="1" bestFit="1" customWidth="1"/>
    <col min="8" max="8" width="15.7109375" style="1" customWidth="1"/>
    <col min="9" max="12" width="12.85546875" style="1" bestFit="1" customWidth="1"/>
    <col min="13" max="13" width="13.5703125" style="1" bestFit="1" customWidth="1"/>
    <col min="14" max="16" width="12.85546875" style="1" bestFit="1" customWidth="1"/>
    <col min="17" max="17" width="10.140625" style="1" customWidth="1"/>
    <col min="18" max="18" width="11.140625" style="1" bestFit="1" customWidth="1"/>
    <col min="19" max="19" width="8.7109375" style="1" bestFit="1" customWidth="1"/>
    <col min="20" max="20" width="9.28515625" style="1" bestFit="1" customWidth="1"/>
    <col min="21" max="21" width="10.5703125" style="1" bestFit="1" customWidth="1"/>
    <col min="22" max="24" width="13.28515625" style="1" hidden="1" customWidth="1"/>
    <col min="25" max="25" width="12" style="1" hidden="1" customWidth="1"/>
    <col min="26" max="26" width="11.42578125" style="1" hidden="1" customWidth="1"/>
    <col min="27" max="27" width="10.85546875" style="1" hidden="1" customWidth="1"/>
    <col min="28" max="28" width="11.140625" style="1" hidden="1" customWidth="1"/>
    <col min="29" max="16384" width="9.140625" style="1"/>
  </cols>
  <sheetData>
    <row r="1" spans="1:28" ht="12.75" x14ac:dyDescent="0.2">
      <c r="A1" s="1" t="s">
        <v>45</v>
      </c>
      <c r="H1" s="135" t="s">
        <v>161</v>
      </c>
      <c r="I1" s="176" t="s">
        <v>165</v>
      </c>
      <c r="J1" s="176"/>
      <c r="L1" s="175" t="str">
        <f>IF(AND(I1="veľký podnik",Q17&gt;0.55),"% žiadaného príspevku pre veľký podnik v menej rozvinutých regiónoch - výstup na prílohe presahuje 55%",IF(AND(Q17&gt;0.7,I1="mikro alebo malý podnik"),"% žiadaného príspevku pre mikro alebo malý podnik v menej rozvinutých regiónoch - výstup na prílohe presahuje 70%",IF(AND(Q17&gt;0.7,I1="stredný podnik"),"% žiadaného príspevku pre stredný podnik v menej rozvinutých regiónoch - výstup na prílohe presahuje 70%",IF(I1="vyberte položku","vyberte veľkosť podniku v bunke I1",""))))</f>
        <v>vyberte veľkosť podniku v bunke I1</v>
      </c>
      <c r="M1" s="175"/>
      <c r="N1" s="175"/>
      <c r="O1" s="175"/>
      <c r="P1" s="175"/>
      <c r="Q1" s="175"/>
      <c r="R1" s="175"/>
      <c r="S1" s="175"/>
      <c r="T1" s="175"/>
      <c r="U1" s="175"/>
    </row>
    <row r="2" spans="1:28" x14ac:dyDescent="0.2">
      <c r="A2" s="26" t="s">
        <v>20</v>
      </c>
      <c r="G2" s="137"/>
      <c r="H2" s="137"/>
      <c r="I2" s="137"/>
      <c r="J2" s="137"/>
      <c r="K2" s="137"/>
      <c r="L2" s="175" t="str">
        <f>IF(AND(I1="veľký podnik",R17&gt;0.55),"% žiadaného príspevku pre veľký podnik v ostatných regiónoch - výstup na prílohe presahuje 55%",IF(AND(R17&gt;0.6,I1="mikro alebo malý podnik"),"% žiadaného príspevku pre mikro alebo malý podnik v ostatných regiónoch - výstup na prílohe presahuje 60%",IF(AND(R17&gt;0.6,I1="stredný podnik"),"% žiadaného príspevku pre stredný podnik v ostatných regiónoch - výstup na prílohe presahuje 60%","")))</f>
        <v/>
      </c>
      <c r="M2" s="175"/>
      <c r="N2" s="175"/>
      <c r="O2" s="175"/>
      <c r="P2" s="175"/>
      <c r="Q2" s="175"/>
      <c r="R2" s="175"/>
      <c r="S2" s="175"/>
      <c r="T2" s="175"/>
      <c r="U2" s="175"/>
      <c r="V2" s="1" t="s">
        <v>165</v>
      </c>
    </row>
    <row r="3" spans="1:28" x14ac:dyDescent="0.2">
      <c r="G3" s="175" t="str">
        <f>IF(SUM(X9:AB16)&gt;0,"zadajte požadovanú výšku finančného príspevku do žlto označených buniek","")</f>
        <v/>
      </c>
      <c r="H3" s="175"/>
      <c r="I3" s="175"/>
      <c r="J3" s="175"/>
      <c r="K3" s="175"/>
      <c r="L3" s="175" t="str">
        <f>IF(AND(I1="veľký podnik",S17&gt;0.35),"% žiadaného príspevku pre veľký podnik v menej rozvinutých regiónoch - výstup mimo prílohy PO, KE, BB, ZA kraj presahuje 35%",IF(AND(S17&gt;0.55,I1="mikro alebo malý podnik"),"% žiadaného príspevku pre mikro alebo malý podnik v menej rozvinutých regiónoch - výstup mimo prílohy  PO, KE, BB, ZA kraj presahuje 55%",IF(AND(S17&gt;0.45,I1="stredný podnik"),"% žiadaného príspevku pre stredný podnik v menej rozvinutých regiónoch - výstup mimo prílohy  PO, KE, BB, ZA kraj presahuje 45%","")))</f>
        <v/>
      </c>
      <c r="M3" s="175"/>
      <c r="N3" s="175"/>
      <c r="O3" s="175"/>
      <c r="P3" s="175"/>
      <c r="Q3" s="175"/>
      <c r="R3" s="175"/>
      <c r="S3" s="175"/>
      <c r="T3" s="175"/>
      <c r="U3" s="175"/>
      <c r="V3" s="1" t="s">
        <v>162</v>
      </c>
    </row>
    <row r="4" spans="1:28" x14ac:dyDescent="0.2">
      <c r="G4" s="137"/>
      <c r="H4" s="137"/>
      <c r="I4" s="137"/>
      <c r="J4" s="137"/>
      <c r="K4" s="137"/>
      <c r="L4" s="175" t="str">
        <f>IF(AND(I1="veľký podnik",T17&gt;0.25),"% žiadaného príspevku pre veľký podnik v menej rozvinutých regiónoch - výstup mimo prílohy TN, NR, TT kraj presahuje 25%",IF(AND(T17&gt;0.45,I1="mikro alebo malý podnik"),"% žiadaného príspevku pre mikro alebo malý podnik v menej rozvinutých regiónoch - výstup mimo prílohy  TN, NR, TT kraj presahuje 45%",IF(AND(T17&gt;0.35,I1="stredný podnik"),"% žiadaného príspevku pre stredný podnik v menej rozvinutých regiónoch - výstup mimo prílohy  TN, NR, TT kraj presahuje 35%","")))</f>
        <v/>
      </c>
      <c r="M4" s="175"/>
      <c r="N4" s="175"/>
      <c r="O4" s="175"/>
      <c r="P4" s="175"/>
      <c r="Q4" s="175"/>
      <c r="R4" s="175"/>
      <c r="S4" s="175"/>
      <c r="T4" s="175"/>
      <c r="U4" s="175"/>
      <c r="V4" s="1" t="s">
        <v>163</v>
      </c>
    </row>
    <row r="5" spans="1:28" x14ac:dyDescent="0.2">
      <c r="G5" s="137"/>
      <c r="H5" s="137"/>
      <c r="I5" s="137"/>
      <c r="J5" s="137"/>
      <c r="K5" s="137"/>
      <c r="L5" s="175" t="str">
        <f>IF(AND(I1="veľký podnik",U17&gt;0.25),"% žiadaného príspevku pre veľký podnik v ostatných regiónoch BA kraj - výstup na prílohe presahuje 25%",IF(AND(U17&gt;0.45,I1="mikro alebo malý podnik"),"% žiadaného príspevku pre mikro alebo malý podnik v ostatných regiónoch BA kraj - výstup na prílohe presahuje 45%",IF(AND(U17&gt;0.35,I1="stredný podnik"),"% žiadaného príspevku pre stredný podnik v ostatných regiónoch BA kraj - výstup na prílohe presahuje 35%","")))</f>
        <v/>
      </c>
      <c r="M5" s="175"/>
      <c r="N5" s="175"/>
      <c r="O5" s="175"/>
      <c r="P5" s="175"/>
      <c r="Q5" s="175"/>
      <c r="R5" s="175"/>
      <c r="S5" s="175"/>
      <c r="T5" s="175"/>
      <c r="U5" s="175"/>
      <c r="V5" s="1" t="s">
        <v>164</v>
      </c>
    </row>
    <row r="6" spans="1:28" ht="12.75" thickBot="1" x14ac:dyDescent="0.25"/>
    <row r="7" spans="1:28" ht="17.25" customHeight="1" x14ac:dyDescent="0.2">
      <c r="A7" s="177" t="s">
        <v>21</v>
      </c>
      <c r="B7" s="179" t="s">
        <v>22</v>
      </c>
      <c r="C7" s="180"/>
      <c r="D7" s="180"/>
      <c r="E7" s="180"/>
      <c r="F7" s="181"/>
      <c r="G7" s="182" t="s">
        <v>23</v>
      </c>
      <c r="H7" s="183"/>
      <c r="I7" s="183"/>
      <c r="J7" s="183"/>
      <c r="K7" s="184"/>
      <c r="L7" s="182" t="s">
        <v>24</v>
      </c>
      <c r="M7" s="183"/>
      <c r="N7" s="183"/>
      <c r="O7" s="183"/>
      <c r="P7" s="184"/>
      <c r="Q7" s="183" t="s">
        <v>47</v>
      </c>
      <c r="R7" s="183"/>
      <c r="S7" s="183"/>
      <c r="T7" s="183"/>
      <c r="U7" s="184"/>
    </row>
    <row r="8" spans="1:28" ht="72" customHeight="1" thickBot="1" x14ac:dyDescent="0.25">
      <c r="A8" s="178"/>
      <c r="B8" s="84" t="s">
        <v>58</v>
      </c>
      <c r="C8" s="69" t="s">
        <v>59</v>
      </c>
      <c r="D8" s="69" t="s">
        <v>60</v>
      </c>
      <c r="E8" s="69" t="s">
        <v>61</v>
      </c>
      <c r="F8" s="83" t="s">
        <v>62</v>
      </c>
      <c r="G8" s="79" t="s">
        <v>58</v>
      </c>
      <c r="H8" s="69" t="s">
        <v>59</v>
      </c>
      <c r="I8" s="69" t="s">
        <v>60</v>
      </c>
      <c r="J8" s="69" t="s">
        <v>61</v>
      </c>
      <c r="K8" s="83" t="s">
        <v>62</v>
      </c>
      <c r="L8" s="79" t="s">
        <v>58</v>
      </c>
      <c r="M8" s="69" t="s">
        <v>59</v>
      </c>
      <c r="N8" s="69" t="s">
        <v>60</v>
      </c>
      <c r="O8" s="69" t="s">
        <v>61</v>
      </c>
      <c r="P8" s="83" t="s">
        <v>62</v>
      </c>
      <c r="Q8" s="77" t="s">
        <v>58</v>
      </c>
      <c r="R8" s="69" t="s">
        <v>59</v>
      </c>
      <c r="S8" s="69" t="s">
        <v>60</v>
      </c>
      <c r="T8" s="69" t="s">
        <v>61</v>
      </c>
      <c r="U8" s="83" t="s">
        <v>62</v>
      </c>
      <c r="X8" s="79" t="s">
        <v>58</v>
      </c>
      <c r="Y8" s="69" t="s">
        <v>59</v>
      </c>
      <c r="Z8" s="69" t="s">
        <v>60</v>
      </c>
      <c r="AA8" s="69" t="s">
        <v>61</v>
      </c>
      <c r="AB8" s="83" t="s">
        <v>62</v>
      </c>
    </row>
    <row r="9" spans="1:28" ht="24.95" customHeight="1" x14ac:dyDescent="0.2">
      <c r="A9" s="94">
        <v>2016</v>
      </c>
      <c r="B9" s="85">
        <f>TRANSPOSE('Výd. 2016'!Q11)</f>
        <v>0</v>
      </c>
      <c r="C9" s="78">
        <f>TRANSPOSE('Výd. 2016'!Q12)</f>
        <v>0</v>
      </c>
      <c r="D9" s="62">
        <f>TRANSPOSE('Výd. 2016'!Q13)</f>
        <v>0</v>
      </c>
      <c r="E9" s="62">
        <f>TRANSPOSE('Výd. 2016'!Q14)</f>
        <v>0</v>
      </c>
      <c r="F9" s="86">
        <f>TRANSPOSE('Výd. 2016'!Q15)</f>
        <v>0</v>
      </c>
      <c r="G9" s="89"/>
      <c r="H9" s="82"/>
      <c r="I9" s="82"/>
      <c r="J9" s="82"/>
      <c r="K9" s="90"/>
      <c r="L9" s="85">
        <f t="shared" ref="L9:L16" si="0">B9-G9</f>
        <v>0</v>
      </c>
      <c r="M9" s="62">
        <f t="shared" ref="M9:M16" si="1">C9-H9</f>
        <v>0</v>
      </c>
      <c r="N9" s="62">
        <f t="shared" ref="N9:N16" si="2">D9-I9</f>
        <v>0</v>
      </c>
      <c r="O9" s="62">
        <f t="shared" ref="O9:O16" si="3">E9-J9</f>
        <v>0</v>
      </c>
      <c r="P9" s="86">
        <f t="shared" ref="P9:P16" si="4">F9-K9</f>
        <v>0</v>
      </c>
      <c r="Q9" s="91">
        <f t="shared" ref="Q9:Q17" si="5">IF(B9=0,0,G9/B9)</f>
        <v>0</v>
      </c>
      <c r="R9" s="63">
        <f t="shared" ref="R9:R17" si="6">IF(C9=0,0,H9/C9)</f>
        <v>0</v>
      </c>
      <c r="S9" s="63">
        <f t="shared" ref="S9:S16" si="7">IF(D9=0,0,I9/D9)</f>
        <v>0</v>
      </c>
      <c r="T9" s="63">
        <f t="shared" ref="T9:T16" si="8">IF(E9=0,0,J9/E9)</f>
        <v>0</v>
      </c>
      <c r="U9" s="70">
        <f t="shared" ref="U9:U16" si="9">IF(F9=0,0,K9/F9)</f>
        <v>0</v>
      </c>
      <c r="X9" s="136">
        <f>IF(AND(B9&gt;0,G9=""),1,0)</f>
        <v>0</v>
      </c>
      <c r="Y9" s="136">
        <f t="shared" ref="Y9:AB16" si="10">IF(AND(C9&gt;0,H9=""),1,0)</f>
        <v>0</v>
      </c>
      <c r="Z9" s="136">
        <f t="shared" si="10"/>
        <v>0</v>
      </c>
      <c r="AA9" s="136">
        <f t="shared" si="10"/>
        <v>0</v>
      </c>
      <c r="AB9" s="136">
        <f t="shared" si="10"/>
        <v>0</v>
      </c>
    </row>
    <row r="10" spans="1:28" ht="24.95" customHeight="1" x14ac:dyDescent="0.2">
      <c r="A10" s="94">
        <v>2017</v>
      </c>
      <c r="B10" s="85">
        <f>TRANSPOSE('Výd. 2017'!Q11)</f>
        <v>0</v>
      </c>
      <c r="C10" s="62">
        <f>TRANSPOSE('Výd. 2017'!Q12)</f>
        <v>0</v>
      </c>
      <c r="D10" s="62">
        <f>TRANSPOSE('Výd. 2017'!Q13)</f>
        <v>0</v>
      </c>
      <c r="E10" s="62">
        <f>TRANSPOSE('Výd. 2017'!Q14)</f>
        <v>0</v>
      </c>
      <c r="F10" s="86">
        <f>TRANSPOSE('Výd. 2017'!Q15)</f>
        <v>0</v>
      </c>
      <c r="G10" s="89"/>
      <c r="H10" s="82"/>
      <c r="I10" s="82"/>
      <c r="J10" s="82"/>
      <c r="K10" s="90"/>
      <c r="L10" s="85">
        <f t="shared" si="0"/>
        <v>0</v>
      </c>
      <c r="M10" s="62">
        <f t="shared" si="1"/>
        <v>0</v>
      </c>
      <c r="N10" s="62">
        <f t="shared" si="2"/>
        <v>0</v>
      </c>
      <c r="O10" s="62">
        <f t="shared" si="3"/>
        <v>0</v>
      </c>
      <c r="P10" s="86">
        <f t="shared" si="4"/>
        <v>0</v>
      </c>
      <c r="Q10" s="91">
        <f t="shared" si="5"/>
        <v>0</v>
      </c>
      <c r="R10" s="63">
        <f t="shared" si="6"/>
        <v>0</v>
      </c>
      <c r="S10" s="63">
        <f t="shared" si="7"/>
        <v>0</v>
      </c>
      <c r="T10" s="63">
        <f t="shared" si="8"/>
        <v>0</v>
      </c>
      <c r="U10" s="70">
        <f t="shared" si="9"/>
        <v>0</v>
      </c>
      <c r="X10" s="136">
        <f t="shared" ref="X10:X16" si="11">IF(AND(B10&gt;0,G10=""),1,0)</f>
        <v>0</v>
      </c>
      <c r="Y10" s="136">
        <f t="shared" si="10"/>
        <v>0</v>
      </c>
      <c r="Z10" s="136">
        <f t="shared" si="10"/>
        <v>0</v>
      </c>
      <c r="AA10" s="136">
        <f t="shared" si="10"/>
        <v>0</v>
      </c>
      <c r="AB10" s="136">
        <f t="shared" si="10"/>
        <v>0</v>
      </c>
    </row>
    <row r="11" spans="1:28" ht="24.95" customHeight="1" x14ac:dyDescent="0.2">
      <c r="A11" s="94">
        <v>2018</v>
      </c>
      <c r="B11" s="85">
        <f>TRANSPOSE('Výd. 2018'!Q11)</f>
        <v>0</v>
      </c>
      <c r="C11" s="62">
        <f>TRANSPOSE('Výd. 2018'!Q12)</f>
        <v>0</v>
      </c>
      <c r="D11" s="62">
        <f>TRANSPOSE('Výd. 2018'!Q13)</f>
        <v>0</v>
      </c>
      <c r="E11" s="62">
        <f>TRANSPOSE('Výd. 2018'!Q14)</f>
        <v>0</v>
      </c>
      <c r="F11" s="86">
        <f>TRANSPOSE('Výd. 2018'!Q15)</f>
        <v>0</v>
      </c>
      <c r="G11" s="89"/>
      <c r="H11" s="82"/>
      <c r="I11" s="82"/>
      <c r="J11" s="82"/>
      <c r="K11" s="90"/>
      <c r="L11" s="85">
        <f t="shared" si="0"/>
        <v>0</v>
      </c>
      <c r="M11" s="62">
        <f t="shared" si="1"/>
        <v>0</v>
      </c>
      <c r="N11" s="62">
        <f t="shared" si="2"/>
        <v>0</v>
      </c>
      <c r="O11" s="62">
        <f t="shared" si="3"/>
        <v>0</v>
      </c>
      <c r="P11" s="86">
        <f t="shared" si="4"/>
        <v>0</v>
      </c>
      <c r="Q11" s="91">
        <f t="shared" si="5"/>
        <v>0</v>
      </c>
      <c r="R11" s="63">
        <f t="shared" si="6"/>
        <v>0</v>
      </c>
      <c r="S11" s="63">
        <f t="shared" si="7"/>
        <v>0</v>
      </c>
      <c r="T11" s="63">
        <f t="shared" si="8"/>
        <v>0</v>
      </c>
      <c r="U11" s="70">
        <f t="shared" si="9"/>
        <v>0</v>
      </c>
      <c r="X11" s="136">
        <f t="shared" si="11"/>
        <v>0</v>
      </c>
      <c r="Y11" s="136">
        <f t="shared" si="10"/>
        <v>0</v>
      </c>
      <c r="Z11" s="136">
        <f t="shared" si="10"/>
        <v>0</v>
      </c>
      <c r="AA11" s="136">
        <f t="shared" si="10"/>
        <v>0</v>
      </c>
      <c r="AB11" s="136">
        <f t="shared" si="10"/>
        <v>0</v>
      </c>
    </row>
    <row r="12" spans="1:28" ht="24.95" customHeight="1" x14ac:dyDescent="0.2">
      <c r="A12" s="94">
        <v>2019</v>
      </c>
      <c r="B12" s="85">
        <f>TRANSPOSE('Výd. 2019'!Q11)</f>
        <v>0</v>
      </c>
      <c r="C12" s="62">
        <f>TRANSPOSE('Výd. 2019'!Q12)</f>
        <v>0</v>
      </c>
      <c r="D12" s="62">
        <f>TRANSPOSE('Výd. 2019'!Q13)</f>
        <v>0</v>
      </c>
      <c r="E12" s="62">
        <f>TRANSPOSE('Výd. 2019'!Q14)</f>
        <v>0</v>
      </c>
      <c r="F12" s="86">
        <f>TRANSPOSE('Výd. 2019'!Q15)</f>
        <v>0</v>
      </c>
      <c r="G12" s="89"/>
      <c r="H12" s="82"/>
      <c r="I12" s="82"/>
      <c r="J12" s="82"/>
      <c r="K12" s="90"/>
      <c r="L12" s="85">
        <f t="shared" si="0"/>
        <v>0</v>
      </c>
      <c r="M12" s="62">
        <f t="shared" si="1"/>
        <v>0</v>
      </c>
      <c r="N12" s="62">
        <f t="shared" si="2"/>
        <v>0</v>
      </c>
      <c r="O12" s="62">
        <f t="shared" si="3"/>
        <v>0</v>
      </c>
      <c r="P12" s="86">
        <f t="shared" si="4"/>
        <v>0</v>
      </c>
      <c r="Q12" s="91">
        <f t="shared" si="5"/>
        <v>0</v>
      </c>
      <c r="R12" s="63">
        <f t="shared" si="6"/>
        <v>0</v>
      </c>
      <c r="S12" s="63">
        <f t="shared" si="7"/>
        <v>0</v>
      </c>
      <c r="T12" s="63">
        <f t="shared" si="8"/>
        <v>0</v>
      </c>
      <c r="U12" s="70">
        <f t="shared" si="9"/>
        <v>0</v>
      </c>
      <c r="X12" s="136">
        <f t="shared" si="11"/>
        <v>0</v>
      </c>
      <c r="Y12" s="136">
        <f t="shared" si="10"/>
        <v>0</v>
      </c>
      <c r="Z12" s="136">
        <f t="shared" si="10"/>
        <v>0</v>
      </c>
      <c r="AA12" s="136">
        <f t="shared" si="10"/>
        <v>0</v>
      </c>
      <c r="AB12" s="136">
        <f t="shared" si="10"/>
        <v>0</v>
      </c>
    </row>
    <row r="13" spans="1:28" ht="24.95" customHeight="1" x14ac:dyDescent="0.2">
      <c r="A13" s="94">
        <v>2020</v>
      </c>
      <c r="B13" s="85">
        <f>TRANSPOSE('Výd. 2020'!Q11)</f>
        <v>0</v>
      </c>
      <c r="C13" s="62">
        <f>TRANSPOSE('Výd. 2020'!Q12)</f>
        <v>0</v>
      </c>
      <c r="D13" s="62">
        <f>TRANSPOSE('Výd. 2020'!Q13)</f>
        <v>0</v>
      </c>
      <c r="E13" s="62">
        <f>TRANSPOSE('Výd. 2020'!Q14)</f>
        <v>0</v>
      </c>
      <c r="F13" s="86">
        <f>TRANSPOSE('Výd. 2020'!Q15)</f>
        <v>0</v>
      </c>
      <c r="G13" s="89"/>
      <c r="H13" s="82"/>
      <c r="I13" s="82"/>
      <c r="J13" s="82"/>
      <c r="K13" s="90"/>
      <c r="L13" s="85">
        <f t="shared" si="0"/>
        <v>0</v>
      </c>
      <c r="M13" s="62">
        <f t="shared" si="1"/>
        <v>0</v>
      </c>
      <c r="N13" s="62">
        <f t="shared" si="2"/>
        <v>0</v>
      </c>
      <c r="O13" s="62">
        <f t="shared" si="3"/>
        <v>0</v>
      </c>
      <c r="P13" s="86">
        <f t="shared" si="4"/>
        <v>0</v>
      </c>
      <c r="Q13" s="91">
        <f t="shared" si="5"/>
        <v>0</v>
      </c>
      <c r="R13" s="63">
        <f t="shared" si="6"/>
        <v>0</v>
      </c>
      <c r="S13" s="63">
        <f t="shared" si="7"/>
        <v>0</v>
      </c>
      <c r="T13" s="63">
        <f t="shared" si="8"/>
        <v>0</v>
      </c>
      <c r="U13" s="70">
        <f t="shared" si="9"/>
        <v>0</v>
      </c>
      <c r="X13" s="136">
        <f t="shared" si="11"/>
        <v>0</v>
      </c>
      <c r="Y13" s="136">
        <f t="shared" si="10"/>
        <v>0</v>
      </c>
      <c r="Z13" s="136">
        <f t="shared" si="10"/>
        <v>0</v>
      </c>
      <c r="AA13" s="136">
        <f t="shared" si="10"/>
        <v>0</v>
      </c>
      <c r="AB13" s="136">
        <f t="shared" si="10"/>
        <v>0</v>
      </c>
    </row>
    <row r="14" spans="1:28" ht="24.95" customHeight="1" x14ac:dyDescent="0.2">
      <c r="A14" s="94">
        <v>2021</v>
      </c>
      <c r="B14" s="85">
        <f>TRANSPOSE('Výd. 2021'!Q11)</f>
        <v>0</v>
      </c>
      <c r="C14" s="62">
        <f>TRANSPOSE('Výd. 2021'!Q12)</f>
        <v>0</v>
      </c>
      <c r="D14" s="62">
        <f>TRANSPOSE('Výd. 2021'!Q13)</f>
        <v>0</v>
      </c>
      <c r="E14" s="62">
        <f>TRANSPOSE('Výd. 2021'!Q14)</f>
        <v>0</v>
      </c>
      <c r="F14" s="86">
        <f>TRANSPOSE('Výd. 2021'!Q15)</f>
        <v>0</v>
      </c>
      <c r="G14" s="89"/>
      <c r="H14" s="82"/>
      <c r="I14" s="82"/>
      <c r="J14" s="82"/>
      <c r="K14" s="90"/>
      <c r="L14" s="85">
        <f t="shared" si="0"/>
        <v>0</v>
      </c>
      <c r="M14" s="62">
        <f t="shared" si="1"/>
        <v>0</v>
      </c>
      <c r="N14" s="62">
        <f t="shared" si="2"/>
        <v>0</v>
      </c>
      <c r="O14" s="62">
        <f t="shared" si="3"/>
        <v>0</v>
      </c>
      <c r="P14" s="86">
        <f t="shared" si="4"/>
        <v>0</v>
      </c>
      <c r="Q14" s="91">
        <f t="shared" si="5"/>
        <v>0</v>
      </c>
      <c r="R14" s="63">
        <f t="shared" si="6"/>
        <v>0</v>
      </c>
      <c r="S14" s="63">
        <f t="shared" si="7"/>
        <v>0</v>
      </c>
      <c r="T14" s="63">
        <f t="shared" si="8"/>
        <v>0</v>
      </c>
      <c r="U14" s="70">
        <f t="shared" si="9"/>
        <v>0</v>
      </c>
      <c r="X14" s="136">
        <f t="shared" si="11"/>
        <v>0</v>
      </c>
      <c r="Y14" s="136">
        <f t="shared" si="10"/>
        <v>0</v>
      </c>
      <c r="Z14" s="136">
        <f t="shared" si="10"/>
        <v>0</v>
      </c>
      <c r="AA14" s="136">
        <f t="shared" si="10"/>
        <v>0</v>
      </c>
      <c r="AB14" s="136">
        <f t="shared" si="10"/>
        <v>0</v>
      </c>
    </row>
    <row r="15" spans="1:28" ht="24.95" customHeight="1" x14ac:dyDescent="0.2">
      <c r="A15" s="94">
        <v>2022</v>
      </c>
      <c r="B15" s="85">
        <f>TRANSPOSE('Výd. 2022'!Q11)</f>
        <v>0</v>
      </c>
      <c r="C15" s="62">
        <f>TRANSPOSE('Výd. 2022'!Q12)</f>
        <v>0</v>
      </c>
      <c r="D15" s="62">
        <f>TRANSPOSE('Výd. 2022'!Q13)</f>
        <v>0</v>
      </c>
      <c r="E15" s="62">
        <f>TRANSPOSE('Výd. 2022'!Q14)</f>
        <v>0</v>
      </c>
      <c r="F15" s="86">
        <f>TRANSPOSE('Výd. 2022'!Q15)</f>
        <v>0</v>
      </c>
      <c r="G15" s="89"/>
      <c r="H15" s="82"/>
      <c r="I15" s="82"/>
      <c r="J15" s="82"/>
      <c r="K15" s="90"/>
      <c r="L15" s="85">
        <f t="shared" si="0"/>
        <v>0</v>
      </c>
      <c r="M15" s="62">
        <f t="shared" si="1"/>
        <v>0</v>
      </c>
      <c r="N15" s="62">
        <f t="shared" si="2"/>
        <v>0</v>
      </c>
      <c r="O15" s="62">
        <f t="shared" si="3"/>
        <v>0</v>
      </c>
      <c r="P15" s="86">
        <f t="shared" si="4"/>
        <v>0</v>
      </c>
      <c r="Q15" s="91">
        <f t="shared" si="5"/>
        <v>0</v>
      </c>
      <c r="R15" s="63">
        <f t="shared" si="6"/>
        <v>0</v>
      </c>
      <c r="S15" s="63">
        <f t="shared" si="7"/>
        <v>0</v>
      </c>
      <c r="T15" s="63">
        <f t="shared" si="8"/>
        <v>0</v>
      </c>
      <c r="U15" s="70">
        <f t="shared" si="9"/>
        <v>0</v>
      </c>
      <c r="X15" s="136">
        <f t="shared" si="11"/>
        <v>0</v>
      </c>
      <c r="Y15" s="136">
        <f t="shared" si="10"/>
        <v>0</v>
      </c>
      <c r="Z15" s="136">
        <f t="shared" si="10"/>
        <v>0</v>
      </c>
      <c r="AA15" s="136">
        <f t="shared" si="10"/>
        <v>0</v>
      </c>
      <c r="AB15" s="136">
        <f t="shared" si="10"/>
        <v>0</v>
      </c>
    </row>
    <row r="16" spans="1:28" ht="24.95" customHeight="1" thickBot="1" x14ac:dyDescent="0.25">
      <c r="A16" s="95">
        <v>2023</v>
      </c>
      <c r="B16" s="87">
        <f>TRANSPOSE('Výd. 2023'!Q11)</f>
        <v>0</v>
      </c>
      <c r="C16" s="71">
        <f>TRANSPOSE('Výd. 2023'!Q12)</f>
        <v>0</v>
      </c>
      <c r="D16" s="71">
        <f>TRANSPOSE('Výd. 2023'!Q13)</f>
        <v>0</v>
      </c>
      <c r="E16" s="71">
        <f>TRANSPOSE('Výd. 2023'!Q14)</f>
        <v>0</v>
      </c>
      <c r="F16" s="88">
        <f>TRANSPOSE('Výd. 2023'!Q15)</f>
        <v>0</v>
      </c>
      <c r="G16" s="89"/>
      <c r="H16" s="82"/>
      <c r="I16" s="82"/>
      <c r="J16" s="82"/>
      <c r="K16" s="90"/>
      <c r="L16" s="87">
        <f t="shared" si="0"/>
        <v>0</v>
      </c>
      <c r="M16" s="71">
        <f t="shared" si="1"/>
        <v>0</v>
      </c>
      <c r="N16" s="71">
        <f t="shared" si="2"/>
        <v>0</v>
      </c>
      <c r="O16" s="71">
        <f t="shared" si="3"/>
        <v>0</v>
      </c>
      <c r="P16" s="88">
        <f t="shared" si="4"/>
        <v>0</v>
      </c>
      <c r="Q16" s="92">
        <f t="shared" si="5"/>
        <v>0</v>
      </c>
      <c r="R16" s="72">
        <f t="shared" si="6"/>
        <v>0</v>
      </c>
      <c r="S16" s="72">
        <f t="shared" si="7"/>
        <v>0</v>
      </c>
      <c r="T16" s="72">
        <f t="shared" si="8"/>
        <v>0</v>
      </c>
      <c r="U16" s="73">
        <f t="shared" si="9"/>
        <v>0</v>
      </c>
      <c r="X16" s="136">
        <f t="shared" si="11"/>
        <v>0</v>
      </c>
      <c r="Y16" s="136">
        <f t="shared" si="10"/>
        <v>0</v>
      </c>
      <c r="Z16" s="136">
        <f t="shared" si="10"/>
        <v>0</v>
      </c>
      <c r="AA16" s="136">
        <f t="shared" si="10"/>
        <v>0</v>
      </c>
      <c r="AB16" s="136">
        <f t="shared" si="10"/>
        <v>0</v>
      </c>
    </row>
    <row r="17" spans="1:21" ht="24.95" customHeight="1" thickBot="1" x14ac:dyDescent="0.25">
      <c r="A17" s="96" t="s">
        <v>12</v>
      </c>
      <c r="B17" s="80">
        <f t="shared" ref="B17:P17" si="12">SUM(B9:B16)</f>
        <v>0</v>
      </c>
      <c r="C17" s="74">
        <f t="shared" si="12"/>
        <v>0</v>
      </c>
      <c r="D17" s="74">
        <f t="shared" si="12"/>
        <v>0</v>
      </c>
      <c r="E17" s="74">
        <f t="shared" si="12"/>
        <v>0</v>
      </c>
      <c r="F17" s="81">
        <f t="shared" si="12"/>
        <v>0</v>
      </c>
      <c r="G17" s="80">
        <f t="shared" si="12"/>
        <v>0</v>
      </c>
      <c r="H17" s="74">
        <f t="shared" si="12"/>
        <v>0</v>
      </c>
      <c r="I17" s="74">
        <f t="shared" si="12"/>
        <v>0</v>
      </c>
      <c r="J17" s="74">
        <f t="shared" si="12"/>
        <v>0</v>
      </c>
      <c r="K17" s="81">
        <f t="shared" si="12"/>
        <v>0</v>
      </c>
      <c r="L17" s="80">
        <f t="shared" si="12"/>
        <v>0</v>
      </c>
      <c r="M17" s="74">
        <f t="shared" si="12"/>
        <v>0</v>
      </c>
      <c r="N17" s="74">
        <f t="shared" si="12"/>
        <v>0</v>
      </c>
      <c r="O17" s="74">
        <f t="shared" si="12"/>
        <v>0</v>
      </c>
      <c r="P17" s="81">
        <f t="shared" si="12"/>
        <v>0</v>
      </c>
      <c r="Q17" s="93">
        <f t="shared" si="5"/>
        <v>0</v>
      </c>
      <c r="R17" s="75">
        <f t="shared" si="6"/>
        <v>0</v>
      </c>
      <c r="S17" s="75">
        <f>IF(D17=0,0,I17/D17)</f>
        <v>0</v>
      </c>
      <c r="T17" s="75">
        <f>IF(E17=0,0,J17/E17)</f>
        <v>0</v>
      </c>
      <c r="U17" s="76">
        <f>IF(F17=0,0,K17/F17)</f>
        <v>0</v>
      </c>
    </row>
    <row r="18" spans="1:21" ht="24.95" customHeight="1" x14ac:dyDescent="0.2"/>
    <row r="21" spans="1:21" ht="15" customHeight="1" x14ac:dyDescent="0.2">
      <c r="B21" s="57" t="s">
        <v>43</v>
      </c>
      <c r="C21" s="186"/>
      <c r="D21" s="187"/>
      <c r="E21" s="65"/>
      <c r="F21" s="65"/>
      <c r="G21" s="57" t="s">
        <v>43</v>
      </c>
      <c r="H21" s="185"/>
      <c r="I21" s="185"/>
      <c r="J21" s="65"/>
      <c r="K21" s="65"/>
      <c r="L21" s="64"/>
    </row>
    <row r="22" spans="1:21" ht="15" customHeight="1" x14ac:dyDescent="0.2">
      <c r="B22" s="57" t="s">
        <v>40</v>
      </c>
      <c r="C22" s="186"/>
      <c r="D22" s="187"/>
      <c r="E22" s="65"/>
      <c r="F22" s="65"/>
      <c r="G22" s="57" t="s">
        <v>40</v>
      </c>
      <c r="H22" s="185"/>
      <c r="I22" s="185"/>
      <c r="J22" s="65"/>
      <c r="K22" s="65"/>
      <c r="L22" s="64"/>
    </row>
    <row r="23" spans="1:21" ht="15" customHeight="1" x14ac:dyDescent="0.2">
      <c r="B23" s="57" t="s">
        <v>41</v>
      </c>
      <c r="C23" s="186"/>
      <c r="D23" s="187"/>
      <c r="E23" s="65"/>
      <c r="F23" s="65"/>
      <c r="G23" s="57" t="s">
        <v>41</v>
      </c>
      <c r="H23" s="185"/>
      <c r="I23" s="185"/>
      <c r="J23" s="65"/>
      <c r="K23" s="65"/>
      <c r="L23" s="64"/>
    </row>
    <row r="24" spans="1:21" ht="15" customHeight="1" x14ac:dyDescent="0.2">
      <c r="B24" s="57" t="s">
        <v>42</v>
      </c>
      <c r="C24" s="186"/>
      <c r="D24" s="187"/>
      <c r="E24" s="65"/>
      <c r="F24" s="65"/>
      <c r="G24" s="57" t="s">
        <v>42</v>
      </c>
      <c r="H24" s="185"/>
      <c r="I24" s="185"/>
      <c r="J24" s="65"/>
      <c r="K24" s="65"/>
      <c r="L24" s="64"/>
    </row>
    <row r="25" spans="1:21" ht="24.95" customHeight="1" x14ac:dyDescent="0.2"/>
    <row r="26" spans="1:21" ht="24.95" customHeight="1" x14ac:dyDescent="0.2"/>
    <row r="27" spans="1:21" ht="24.95" customHeight="1" x14ac:dyDescent="0.2"/>
  </sheetData>
  <sheetProtection password="CD91" sheet="1" objects="1" scenarios="1"/>
  <mergeCells count="20">
    <mergeCell ref="H21:I21"/>
    <mergeCell ref="H22:I22"/>
    <mergeCell ref="H23:I23"/>
    <mergeCell ref="H24:I24"/>
    <mergeCell ref="C21:D21"/>
    <mergeCell ref="C22:D22"/>
    <mergeCell ref="C23:D23"/>
    <mergeCell ref="C24:D24"/>
    <mergeCell ref="A7:A8"/>
    <mergeCell ref="B7:F7"/>
    <mergeCell ref="G7:K7"/>
    <mergeCell ref="L7:P7"/>
    <mergeCell ref="Q7:U7"/>
    <mergeCell ref="L5:U5"/>
    <mergeCell ref="I1:J1"/>
    <mergeCell ref="L1:U1"/>
    <mergeCell ref="L2:U2"/>
    <mergeCell ref="L3:U3"/>
    <mergeCell ref="L4:U4"/>
    <mergeCell ref="G3:K3"/>
  </mergeCells>
  <conditionalFormatting sqref="I1:J1">
    <cfRule type="cellIs" dxfId="76" priority="73" operator="equal">
      <formula>"vyberte položku"</formula>
    </cfRule>
  </conditionalFormatting>
  <conditionalFormatting sqref="L1">
    <cfRule type="cellIs" dxfId="75" priority="67" operator="equal">
      <formula>"vyberte veľkosť podniku v bunke I1"</formula>
    </cfRule>
    <cfRule type="cellIs" dxfId="74" priority="68" operator="equal">
      <formula>"% žiadaného príspevku pre stredný podnik v menej rozvinutých regiónoch - výstup na prílohe presahuje 70%"</formula>
    </cfRule>
    <cfRule type="cellIs" dxfId="73" priority="69" operator="equal">
      <formula>"% žiadaného príspevku pre mikro alebo malý podnik v menej rozvinutých regiónoch - výstup na prílohe presahuje 70%"</formula>
    </cfRule>
    <cfRule type="cellIs" dxfId="72" priority="70" operator="equal">
      <formula>"% žiadaného príspevku pre veľký podnik v menej rozvinutých regiónoch - výstup na prílohe presahuje 55%"</formula>
    </cfRule>
  </conditionalFormatting>
  <conditionalFormatting sqref="L2">
    <cfRule type="cellIs" dxfId="71" priority="64" operator="equal">
      <formula>"% žiadaného príspevku pre stredný podnik v ostatných regiónoch - výstup na prílohe presahuje 60%"</formula>
    </cfRule>
    <cfRule type="cellIs" dxfId="70" priority="65" operator="equal">
      <formula>"% žiadaného príspevku pre mikro alebo malý podnik v ostatných regiónoch - výstup na prílohe presahuje 60%"</formula>
    </cfRule>
    <cfRule type="cellIs" dxfId="69" priority="66" operator="equal">
      <formula>"% žiadaného príspevku pre veľký podnik v ostatných regiónoch - výstup na prílohe presahuje 55%"</formula>
    </cfRule>
  </conditionalFormatting>
  <conditionalFormatting sqref="L3">
    <cfRule type="cellIs" dxfId="68" priority="61" operator="equal">
      <formula>"% žiadaného príspevku pre stredný podnik v menej rozvinutých regiónoch - výstup mimo prílohy  PO, KE, BB, ZA kraj presahuje 45%"</formula>
    </cfRule>
    <cfRule type="cellIs" dxfId="67" priority="62" operator="equal">
      <formula>"% žiadaného príspevku pre mikro alebo malý podnik v menej rozvinutých regiónoch - výstup mimo prílohy  PO, KE, BB, ZA kraj presahuje 55%"</formula>
    </cfRule>
    <cfRule type="cellIs" dxfId="66" priority="63" operator="equal">
      <formula>"% žiadaného príspevku pre veľký podnik v menej rozvinutých regiónoch - výstup mimo prílohy PO, KE, BB, ZA kraj presahuje 35%"</formula>
    </cfRule>
  </conditionalFormatting>
  <conditionalFormatting sqref="L4">
    <cfRule type="cellIs" dxfId="65" priority="58" operator="equal">
      <formula>"% žiadaného príspevku pre stredný podnik v menej rozvinutých regiónoch - výstup mimo prílohy  TN, NR, TT kraj presahuje 35%"</formula>
    </cfRule>
    <cfRule type="cellIs" dxfId="64" priority="59" operator="equal">
      <formula>"% žiadaného príspevku pre mikro alebo malý podnik v menej rozvinutých regiónoch - výstup mimo prílohy  TN, NR, TT kraj presahuje 45%"</formula>
    </cfRule>
    <cfRule type="cellIs" dxfId="63" priority="60" operator="equal">
      <formula>"% žiadaného príspevku pre veľký podnik v menej rozvinutých regiónoch - výstup mimo prílohy TN, NR, TT kraj presahuje 25%"</formula>
    </cfRule>
  </conditionalFormatting>
  <conditionalFormatting sqref="L5">
    <cfRule type="cellIs" dxfId="62" priority="55" operator="equal">
      <formula>"% žiadaného príspevku pre stredný podnik v ostatných regiónoch BA kraj - výstup na prílohe presahuje 35%"</formula>
    </cfRule>
    <cfRule type="cellIs" dxfId="61" priority="56" operator="equal">
      <formula>"% žiadaného príspevku pre mikro alebo malý podnik v ostatných regiónoch BA kraj - výstup na prílohe presahuje 45%"</formula>
    </cfRule>
    <cfRule type="cellIs" dxfId="60" priority="57" operator="equal">
      <formula>"% žiadaného príspevku pre veľký podnik v ostatných regiónoch BA kraj - výstup na prílohe presahuje 25%"</formula>
    </cfRule>
  </conditionalFormatting>
  <conditionalFormatting sqref="G9">
    <cfRule type="expression" dxfId="59" priority="42">
      <formula>X9=1</formula>
    </cfRule>
  </conditionalFormatting>
  <conditionalFormatting sqref="G10">
    <cfRule type="expression" dxfId="58" priority="40">
      <formula>X10=1</formula>
    </cfRule>
  </conditionalFormatting>
  <conditionalFormatting sqref="G11">
    <cfRule type="expression" dxfId="57" priority="39">
      <formula>X11=1</formula>
    </cfRule>
  </conditionalFormatting>
  <conditionalFormatting sqref="G12">
    <cfRule type="expression" dxfId="56" priority="38">
      <formula>X12=1</formula>
    </cfRule>
  </conditionalFormatting>
  <conditionalFormatting sqref="G13">
    <cfRule type="expression" dxfId="55" priority="37">
      <formula>X13=1</formula>
    </cfRule>
  </conditionalFormatting>
  <conditionalFormatting sqref="G14">
    <cfRule type="expression" dxfId="54" priority="36">
      <formula>X14=1</formula>
    </cfRule>
  </conditionalFormatting>
  <conditionalFormatting sqref="G15">
    <cfRule type="expression" dxfId="53" priority="35">
      <formula>X15=1</formula>
    </cfRule>
  </conditionalFormatting>
  <conditionalFormatting sqref="G16">
    <cfRule type="expression" dxfId="52" priority="34">
      <formula>X16=1</formula>
    </cfRule>
  </conditionalFormatting>
  <conditionalFormatting sqref="H9">
    <cfRule type="expression" dxfId="51" priority="33">
      <formula>Y9=1</formula>
    </cfRule>
  </conditionalFormatting>
  <conditionalFormatting sqref="H10">
    <cfRule type="expression" dxfId="50" priority="32">
      <formula>Y10=1</formula>
    </cfRule>
  </conditionalFormatting>
  <conditionalFormatting sqref="H11">
    <cfRule type="expression" dxfId="49" priority="31">
      <formula>Y11=1</formula>
    </cfRule>
  </conditionalFormatting>
  <conditionalFormatting sqref="H12">
    <cfRule type="expression" dxfId="48" priority="30">
      <formula>Y12=1</formula>
    </cfRule>
  </conditionalFormatting>
  <conditionalFormatting sqref="H13">
    <cfRule type="expression" dxfId="47" priority="29">
      <formula>Y13=1</formula>
    </cfRule>
  </conditionalFormatting>
  <conditionalFormatting sqref="H14">
    <cfRule type="expression" dxfId="46" priority="28">
      <formula>Y14=1</formula>
    </cfRule>
  </conditionalFormatting>
  <conditionalFormatting sqref="H15">
    <cfRule type="expression" dxfId="45" priority="27">
      <formula>Y15=1</formula>
    </cfRule>
  </conditionalFormatting>
  <conditionalFormatting sqref="H16">
    <cfRule type="expression" dxfId="44" priority="26">
      <formula>Y16=1</formula>
    </cfRule>
  </conditionalFormatting>
  <conditionalFormatting sqref="I9">
    <cfRule type="expression" dxfId="43" priority="25">
      <formula>Z9=1</formula>
    </cfRule>
  </conditionalFormatting>
  <conditionalFormatting sqref="I10">
    <cfRule type="expression" dxfId="42" priority="24">
      <formula>Z10=1</formula>
    </cfRule>
  </conditionalFormatting>
  <conditionalFormatting sqref="I11">
    <cfRule type="expression" dxfId="41" priority="23">
      <formula>Z11=1</formula>
    </cfRule>
  </conditionalFormatting>
  <conditionalFormatting sqref="I12">
    <cfRule type="expression" dxfId="40" priority="22">
      <formula>Z12=1</formula>
    </cfRule>
  </conditionalFormatting>
  <conditionalFormatting sqref="I13">
    <cfRule type="expression" dxfId="39" priority="21">
      <formula>Z13=1</formula>
    </cfRule>
  </conditionalFormatting>
  <conditionalFormatting sqref="I14">
    <cfRule type="expression" dxfId="38" priority="20">
      <formula>Z14=1</formula>
    </cfRule>
  </conditionalFormatting>
  <conditionalFormatting sqref="I15">
    <cfRule type="expression" dxfId="37" priority="19">
      <formula>Z15=1</formula>
    </cfRule>
  </conditionalFormatting>
  <conditionalFormatting sqref="I16">
    <cfRule type="expression" dxfId="36" priority="18">
      <formula>Z16=1</formula>
    </cfRule>
  </conditionalFormatting>
  <conditionalFormatting sqref="J9">
    <cfRule type="expression" dxfId="35" priority="17">
      <formula>AA9=1</formula>
    </cfRule>
  </conditionalFormatting>
  <conditionalFormatting sqref="J10">
    <cfRule type="expression" dxfId="34" priority="16">
      <formula>AA10=1</formula>
    </cfRule>
  </conditionalFormatting>
  <conditionalFormatting sqref="J11">
    <cfRule type="expression" dxfId="33" priority="15">
      <formula>AA11=1</formula>
    </cfRule>
  </conditionalFormatting>
  <conditionalFormatting sqref="J12">
    <cfRule type="expression" dxfId="32" priority="14">
      <formula>AA12=1</formula>
    </cfRule>
  </conditionalFormatting>
  <conditionalFormatting sqref="J13">
    <cfRule type="expression" dxfId="31" priority="13">
      <formula>AA13=1</formula>
    </cfRule>
  </conditionalFormatting>
  <conditionalFormatting sqref="J14">
    <cfRule type="expression" dxfId="30" priority="12">
      <formula>AA14=1</formula>
    </cfRule>
  </conditionalFormatting>
  <conditionalFormatting sqref="J15">
    <cfRule type="expression" dxfId="29" priority="11">
      <formula>AA15=1</formula>
    </cfRule>
  </conditionalFormatting>
  <conditionalFormatting sqref="J16">
    <cfRule type="expression" dxfId="28" priority="10">
      <formula>AA16=1</formula>
    </cfRule>
  </conditionalFormatting>
  <conditionalFormatting sqref="K9">
    <cfRule type="expression" dxfId="27" priority="9">
      <formula>AB9=1</formula>
    </cfRule>
  </conditionalFormatting>
  <conditionalFormatting sqref="K10">
    <cfRule type="expression" dxfId="26" priority="8">
      <formula>AB10=1</formula>
    </cfRule>
  </conditionalFormatting>
  <conditionalFormatting sqref="K11">
    <cfRule type="expression" dxfId="25" priority="7">
      <formula>AB11=1</formula>
    </cfRule>
  </conditionalFormatting>
  <conditionalFormatting sqref="K12">
    <cfRule type="expression" dxfId="24" priority="6">
      <formula>AB12=1</formula>
    </cfRule>
  </conditionalFormatting>
  <conditionalFormatting sqref="K13">
    <cfRule type="expression" dxfId="23" priority="5">
      <formula>AB13=1</formula>
    </cfRule>
  </conditionalFormatting>
  <conditionalFormatting sqref="K14">
    <cfRule type="expression" dxfId="22" priority="4">
      <formula>AB14=1</formula>
    </cfRule>
  </conditionalFormatting>
  <conditionalFormatting sqref="K15">
    <cfRule type="expression" dxfId="21" priority="3">
      <formula>AB15=1</formula>
    </cfRule>
  </conditionalFormatting>
  <conditionalFormatting sqref="K16">
    <cfRule type="expression" dxfId="20" priority="2">
      <formula>AB16=1</formula>
    </cfRule>
  </conditionalFormatting>
  <conditionalFormatting sqref="G3">
    <cfRule type="cellIs" dxfId="19" priority="1" operator="equal">
      <formula>"zadajte požadovanú výšku finančného príspevku do žlto označených buniek"</formula>
    </cfRule>
  </conditionalFormatting>
  <dataValidations count="1">
    <dataValidation type="list" allowBlank="1" showInputMessage="1" showErrorMessage="1" sqref="I1:J1">
      <formula1>$V$2:$V$5</formula1>
    </dataValidation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56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32</vt:i4>
      </vt:variant>
    </vt:vector>
  </HeadingPairs>
  <TitlesOfParts>
    <vt:vector size="43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ŽoNFP</vt:lpstr>
      <vt:lpstr>ŽoNFP!_ednref1</vt:lpstr>
      <vt:lpstr>ŽoNFP!_ednref10</vt:lpstr>
      <vt:lpstr>ŽoNFP!_ednref11</vt:lpstr>
      <vt:lpstr>ŽoNFP!_ednref12</vt:lpstr>
      <vt:lpstr>ŽoNFP!_ednref13</vt:lpstr>
      <vt:lpstr>ŽoNFP!_ednref14</vt:lpstr>
      <vt:lpstr>ŽoNFP!_ednref15</vt:lpstr>
      <vt:lpstr>ŽoNFP!_ednref16</vt:lpstr>
      <vt:lpstr>ŽoNFP!_ednref17</vt:lpstr>
      <vt:lpstr>ŽoNFP!_ednref18</vt:lpstr>
      <vt:lpstr>ŽoNFP!_ednref19</vt:lpstr>
      <vt:lpstr>ŽoNFP!_ednref2</vt:lpstr>
      <vt:lpstr>ŽoNFP!_ednref20</vt:lpstr>
      <vt:lpstr>ŽoNFP!_ednref21</vt:lpstr>
      <vt:lpstr>ŽoNFP!_ednref22</vt:lpstr>
      <vt:lpstr>ŽoNFP!_ednref23</vt:lpstr>
      <vt:lpstr>ŽoNFP!_ednref3</vt:lpstr>
      <vt:lpstr>ŽoNFP!_ednref4</vt:lpstr>
      <vt:lpstr>ŽoNFP!_ednref5</vt:lpstr>
      <vt:lpstr>ŽoNFP!_ednref6</vt:lpstr>
      <vt:lpstr>ŽoNFP!_ednref7</vt:lpstr>
      <vt:lpstr>ŽoNFP!_ednref8</vt:lpstr>
      <vt:lpstr>ŽoNFP!_ednref9</vt:lpstr>
      <vt:lpstr>ine_regiony</vt:lpstr>
      <vt:lpstr>MRR</vt:lpstr>
      <vt:lpstr>'Výd. 2017'!Názvy_tlače</vt:lpstr>
      <vt:lpstr>'Výd. 2018'!Názvy_tlače</vt:lpstr>
      <vt:lpstr>'Výd. 2019'!Názvy_tlače</vt:lpstr>
      <vt:lpstr>'Výd. 2020'!Názvy_tlače</vt:lpstr>
      <vt:lpstr>'Výd. 2021'!Názvy_tlače</vt:lpstr>
      <vt:lpstr>'Výd. 2022'!Názvy_tlače</vt:lpstr>
      <vt:lpstr>'Výd. 2023'!Názvy_tlače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2015-09-14T07:31:13Z</cp:lastPrinted>
  <dcterms:created xsi:type="dcterms:W3CDTF">2015-04-10T04:36:35Z</dcterms:created>
  <dcterms:modified xsi:type="dcterms:W3CDTF">2015-09-14T07:31:16Z</dcterms:modified>
</cp:coreProperties>
</file>